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м\"/>
    </mc:Choice>
  </mc:AlternateContent>
  <bookViews>
    <workbookView xWindow="0" yWindow="0" windowWidth="23016" windowHeight="9192"/>
  </bookViews>
  <sheets>
    <sheet name="Снег" sheetId="3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3" l="1"/>
  <c r="D9" i="3"/>
  <c r="J2" i="3"/>
  <c r="D6" i="3"/>
  <c r="D10" i="3" l="1"/>
  <c r="D13" i="3" l="1"/>
  <c r="D16" i="3" s="1"/>
  <c r="D18" i="3" s="1"/>
  <c r="D20" i="3" s="1"/>
  <c r="D21" i="3" s="1"/>
</calcChain>
</file>

<file path=xl/sharedStrings.xml><?xml version="1.0" encoding="utf-8"?>
<sst xmlns="http://schemas.openxmlformats.org/spreadsheetml/2006/main" count="40" uniqueCount="29">
  <si>
    <t>Ед. измерения</t>
  </si>
  <si>
    <t>шт</t>
  </si>
  <si>
    <t>руб</t>
  </si>
  <si>
    <t>Наименование</t>
  </si>
  <si>
    <t>Показатель</t>
  </si>
  <si>
    <t>Обслуживание от ДНП</t>
  </si>
  <si>
    <t>Протяженность дорог</t>
  </si>
  <si>
    <t>км</t>
  </si>
  <si>
    <t>Цена уборки снега (час)</t>
  </si>
  <si>
    <t xml:space="preserve">Длительность смены </t>
  </si>
  <si>
    <t>час</t>
  </si>
  <si>
    <t>Стоимость смены</t>
  </si>
  <si>
    <t>Смен в месяц</t>
  </si>
  <si>
    <t>Стоимость уборки в месяц</t>
  </si>
  <si>
    <t>Активные участки</t>
  </si>
  <si>
    <t>Инфляция в год</t>
  </si>
  <si>
    <t>%</t>
  </si>
  <si>
    <t>Распределение стоимости на год с учетом инфляции</t>
  </si>
  <si>
    <t>ИТОГО ТАРИФ</t>
  </si>
  <si>
    <t>Количество смен в сезон</t>
  </si>
  <si>
    <t>Стоимость смен за сезон</t>
  </si>
  <si>
    <t>Стоимость обслуживания ДНП</t>
  </si>
  <si>
    <t>Тариф в месяц чистый</t>
  </si>
  <si>
    <t>Расчет тарифа за уборку снега</t>
  </si>
  <si>
    <t>раб</t>
  </si>
  <si>
    <t>январь</t>
  </si>
  <si>
    <t>Песок</t>
  </si>
  <si>
    <t>Рабочий (песок)</t>
  </si>
  <si>
    <t>итого затраты сезон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</si>
</sst>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0" fillId="0" borderId="1" xfId="0" applyBorder="1" applyAlignment="1">
      <alignment wrapText="1"/>
    </xf>
    <xf numFmtId="4" fontId="0" fillId="0" borderId="1" xfId="0" applyNumberFormat="1" applyBorder="1"/>
    <xf numFmtId="0" fontId="1" fillId="0" borderId="1" xfId="0" applyFont="1" applyBorder="1" applyAlignment="1">
      <alignment wrapText="1"/>
    </xf>
    <xf numFmtId="4" fontId="1" fillId="0" borderId="1" xfId="0" applyNumberFormat="1" applyFont="1" applyBorder="1"/>
    <xf numFmtId="0" fontId="0" fillId="2" borderId="1" xfId="0" applyFill="1" applyBorder="1" applyAlignment="1">
      <alignment wrapText="1"/>
    </xf>
    <xf numFmtId="4" fontId="0" fillId="2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1"/>
  <sheetViews>
    <sheetView tabSelected="1" workbookViewId="0">
      <selection activeCell="D23" sqref="D23"/>
    </sheetView>
  </sheetViews>
  <sheetFormatPr defaultRowHeight="14.4" x14ac:dyDescent="0.3"/>
  <cols>
    <col min="2" max="2" width="32.6640625" style="1" customWidth="1"/>
    <col min="3" max="3" width="12.109375" style="1" customWidth="1"/>
    <col min="4" max="4" width="12.109375" style="2" customWidth="1"/>
  </cols>
  <sheetData>
    <row r="1" spans="2:10" x14ac:dyDescent="0.3">
      <c r="B1" s="1" t="s">
        <v>23</v>
      </c>
    </row>
    <row r="2" spans="2:10" ht="28.8" x14ac:dyDescent="0.3">
      <c r="B2" s="3" t="s">
        <v>3</v>
      </c>
      <c r="C2" s="3" t="s">
        <v>0</v>
      </c>
      <c r="D2" s="4" t="s">
        <v>4</v>
      </c>
      <c r="H2">
        <v>4500</v>
      </c>
      <c r="I2">
        <v>3</v>
      </c>
      <c r="J2">
        <f>H2*I2</f>
        <v>13500</v>
      </c>
    </row>
    <row r="3" spans="2:10" x14ac:dyDescent="0.3">
      <c r="B3" s="3" t="s">
        <v>6</v>
      </c>
      <c r="C3" s="3" t="s">
        <v>7</v>
      </c>
      <c r="D3" s="4">
        <v>21</v>
      </c>
      <c r="H3">
        <v>15000</v>
      </c>
      <c r="I3" t="s">
        <v>24</v>
      </c>
    </row>
    <row r="4" spans="2:10" x14ac:dyDescent="0.3">
      <c r="B4" s="3" t="s">
        <v>8</v>
      </c>
      <c r="C4" s="3" t="s">
        <v>2</v>
      </c>
      <c r="D4" s="4">
        <v>1250</v>
      </c>
      <c r="H4">
        <v>50000</v>
      </c>
      <c r="I4" t="s">
        <v>25</v>
      </c>
    </row>
    <row r="5" spans="2:10" x14ac:dyDescent="0.3">
      <c r="B5" s="3" t="s">
        <v>9</v>
      </c>
      <c r="C5" s="3" t="s">
        <v>10</v>
      </c>
      <c r="D5" s="4">
        <v>8</v>
      </c>
    </row>
    <row r="6" spans="2:10" x14ac:dyDescent="0.3">
      <c r="B6" s="3" t="s">
        <v>11</v>
      </c>
      <c r="C6" s="3" t="s">
        <v>2</v>
      </c>
      <c r="D6" s="4">
        <f>D4*D5</f>
        <v>10000</v>
      </c>
    </row>
    <row r="7" spans="2:10" x14ac:dyDescent="0.3">
      <c r="B7" s="3" t="s">
        <v>12</v>
      </c>
      <c r="C7" s="3" t="s">
        <v>1</v>
      </c>
      <c r="D7" s="4">
        <v>4</v>
      </c>
    </row>
    <row r="8" spans="2:10" x14ac:dyDescent="0.3">
      <c r="B8" s="3" t="s">
        <v>13</v>
      </c>
      <c r="C8" s="3" t="s">
        <v>2</v>
      </c>
      <c r="D8" s="4">
        <f>D6*D7</f>
        <v>40000</v>
      </c>
    </row>
    <row r="9" spans="2:10" x14ac:dyDescent="0.3">
      <c r="B9" s="3" t="s">
        <v>19</v>
      </c>
      <c r="C9" s="3" t="s">
        <v>1</v>
      </c>
      <c r="D9" s="4">
        <f>D7*3</f>
        <v>12</v>
      </c>
    </row>
    <row r="10" spans="2:10" x14ac:dyDescent="0.3">
      <c r="B10" s="3" t="s">
        <v>20</v>
      </c>
      <c r="C10" s="3" t="s">
        <v>2</v>
      </c>
      <c r="D10" s="4">
        <f>D9*D6</f>
        <v>120000</v>
      </c>
    </row>
    <row r="11" spans="2:10" x14ac:dyDescent="0.3">
      <c r="B11" s="3" t="s">
        <v>26</v>
      </c>
      <c r="C11" s="3" t="s">
        <v>2</v>
      </c>
      <c r="D11" s="4">
        <v>13500</v>
      </c>
    </row>
    <row r="12" spans="2:10" x14ac:dyDescent="0.3">
      <c r="B12" s="3" t="s">
        <v>27</v>
      </c>
      <c r="C12" s="3" t="s">
        <v>2</v>
      </c>
      <c r="D12" s="4">
        <v>15000</v>
      </c>
    </row>
    <row r="13" spans="2:10" x14ac:dyDescent="0.3">
      <c r="B13" s="7" t="s">
        <v>28</v>
      </c>
      <c r="C13" s="7" t="s">
        <v>2</v>
      </c>
      <c r="D13" s="8">
        <f>SUM(D10:D12)</f>
        <v>148500</v>
      </c>
    </row>
    <row r="14" spans="2:10" x14ac:dyDescent="0.3">
      <c r="B14" s="3" t="s">
        <v>14</v>
      </c>
      <c r="C14" s="3" t="s">
        <v>1</v>
      </c>
      <c r="D14" s="4">
        <v>100</v>
      </c>
    </row>
    <row r="15" spans="2:10" x14ac:dyDescent="0.3">
      <c r="B15" s="3"/>
      <c r="C15" s="3"/>
      <c r="D15" s="4"/>
    </row>
    <row r="16" spans="2:10" x14ac:dyDescent="0.3">
      <c r="B16" s="7" t="s">
        <v>22</v>
      </c>
      <c r="C16" s="7" t="s">
        <v>2</v>
      </c>
      <c r="D16" s="8">
        <f>(D13/D14)/12</f>
        <v>123.75</v>
      </c>
    </row>
    <row r="17" spans="2:4" x14ac:dyDescent="0.3">
      <c r="B17" s="3" t="s">
        <v>15</v>
      </c>
      <c r="C17" s="3" t="s">
        <v>16</v>
      </c>
      <c r="D17" s="4">
        <v>12</v>
      </c>
    </row>
    <row r="18" spans="2:4" ht="28.8" x14ac:dyDescent="0.3">
      <c r="B18" s="3" t="s">
        <v>17</v>
      </c>
      <c r="C18" s="3" t="s">
        <v>2</v>
      </c>
      <c r="D18" s="4">
        <f>D16+((D16*D17)/100)</f>
        <v>138.6</v>
      </c>
    </row>
    <row r="19" spans="2:4" x14ac:dyDescent="0.3">
      <c r="B19" s="3" t="s">
        <v>5</v>
      </c>
      <c r="C19" s="3" t="s">
        <v>16</v>
      </c>
      <c r="D19" s="4">
        <v>15</v>
      </c>
    </row>
    <row r="20" spans="2:4" x14ac:dyDescent="0.3">
      <c r="B20" s="3" t="s">
        <v>21</v>
      </c>
      <c r="C20" s="3"/>
      <c r="D20" s="4">
        <f>(D18*D19)/100</f>
        <v>20.79</v>
      </c>
    </row>
    <row r="21" spans="2:4" x14ac:dyDescent="0.3">
      <c r="B21" s="5" t="s">
        <v>18</v>
      </c>
      <c r="C21" s="5"/>
      <c r="D21" s="6">
        <f>D18+D20</f>
        <v>159.38999999999999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Снег</vt:lpstr>
    </vt:vector>
  </TitlesOfParts>
  <Company>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Тимошин Михаил Алесандрович</dc:creator>
  <cp:lastModifiedBy>Тимошин Михаил Алесандрович</cp:lastModifiedBy>
  <dcterms:created xsi:type="dcterms:W3CDTF">2016-03-14T12:17:28Z</dcterms:created>
  <dcterms:modified xsi:type="dcterms:W3CDTF">2016-04-20T07:38:49Z</dcterms:modified>
</cp:coreProperties>
</file>