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дача\правление\заседания правления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7" i="1" l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1" i="1"/>
  <c r="O11" i="1"/>
  <c r="N11" i="1"/>
  <c r="N10" i="1"/>
  <c r="P10" i="1"/>
  <c r="O10" i="1"/>
  <c r="P9" i="1"/>
  <c r="O9" i="1"/>
  <c r="N9" i="1"/>
  <c r="P8" i="1"/>
  <c r="O8" i="1"/>
  <c r="N8" i="1"/>
  <c r="P5" i="1"/>
  <c r="O5" i="1"/>
  <c r="N5" i="1"/>
  <c r="P7" i="1" l="1"/>
  <c r="O7" i="1"/>
  <c r="N7" i="1"/>
  <c r="P6" i="1"/>
  <c r="O6" i="1"/>
  <c r="N6" i="1"/>
  <c r="P4" i="1"/>
  <c r="O4" i="1"/>
  <c r="N4" i="1"/>
  <c r="P3" i="1"/>
  <c r="O3" i="1"/>
  <c r="N3" i="1"/>
  <c r="A4" i="1" l="1"/>
  <c r="A6" i="1" s="1"/>
  <c r="A7" i="1" s="1"/>
  <c r="A8" i="1" s="1"/>
  <c r="A9" i="1" s="1"/>
  <c r="A13" i="1" l="1"/>
  <c r="A16" i="1" s="1"/>
</calcChain>
</file>

<file path=xl/sharedStrings.xml><?xml version="1.0" encoding="utf-8"?>
<sst xmlns="http://schemas.openxmlformats.org/spreadsheetml/2006/main" count="175" uniqueCount="47">
  <si>
    <t>№ п/п</t>
  </si>
  <si>
    <t>голосование</t>
  </si>
  <si>
    <t xml:space="preserve">статус </t>
  </si>
  <si>
    <t>Сахнова</t>
  </si>
  <si>
    <t>Якушева</t>
  </si>
  <si>
    <t>Дронов</t>
  </si>
  <si>
    <t>Жучков</t>
  </si>
  <si>
    <t>Мамкин</t>
  </si>
  <si>
    <t>Хохлов</t>
  </si>
  <si>
    <t>Никифорова</t>
  </si>
  <si>
    <t>Васильев</t>
  </si>
  <si>
    <t>Кларк</t>
  </si>
  <si>
    <t>Вопрос</t>
  </si>
  <si>
    <t>Суть вопроса</t>
  </si>
  <si>
    <t xml:space="preserve">Актуализация списка задач правления </t>
  </si>
  <si>
    <t xml:space="preserve">Проведение опроса жителей по их ожиданию от обновленной команды правления, наличии проблем, требующих решения </t>
  </si>
  <si>
    <t>Предлагается провести опрос жителей в целях уточнения отношения жителей к правлению, формированию приоритетов по задачам, определению перечня задач вне текущего реестра .</t>
  </si>
  <si>
    <t xml:space="preserve">за </t>
  </si>
  <si>
    <t xml:space="preserve">против </t>
  </si>
  <si>
    <t xml:space="preserve">воздержался </t>
  </si>
  <si>
    <t xml:space="preserve">итог и голосования </t>
  </si>
  <si>
    <t>против</t>
  </si>
  <si>
    <t>за</t>
  </si>
  <si>
    <t>воздержался</t>
  </si>
  <si>
    <t xml:space="preserve"> - </t>
  </si>
  <si>
    <t>Проведение работ по подключению газа со вскрытием дороги</t>
  </si>
  <si>
    <t>-</t>
  </si>
  <si>
    <t xml:space="preserve">Согласование регламента инженера </t>
  </si>
  <si>
    <t>Члены правления согласовали ожидаемый реестр объемов для работ инженера от 18.03.2022, размещеный по адресу:
https://bearlake.su/forum/download/file.php?id=1048&amp;filename=%D0%A0%D0%B5%D0%B3%D0%BB%D0%B0%D0%BC%D0%B5%D0%BD%D1%82_%D0%98%D0%BD%D0%B6%D0%B5%D0%BD%D0%B5%D1%80_18.03.22.xlsx</t>
  </si>
  <si>
    <t>Разработать регламент каменданту</t>
  </si>
  <si>
    <t>Разработать ожидаемый реест объемов работ каменданта.
Срок 09.04.2022 Отв. Жучков Д., Другие участники ЧП по желанию.</t>
  </si>
  <si>
    <t>Встретиться с Анчиным и Семакиным, проговорить вопрос о том, чтобы в договор об аренды части земли общего пользования для проведения работ по подключению к газу или других работ на ЗОП, включить пункт о необходимости приведления  арендованной части ЗОП к первоначальному состоянию. Информировании инженера поселка об Актировании состояния дорог до проведения работ и после проведения работ. 
Срок. 02.04.2022  Отв. Никифорова А.</t>
  </si>
  <si>
    <t xml:space="preserve">Согласовали рассчитать объем трудозатрат, который необходим инженерной службе для выполнения ожидаемого объема работ, согласованного в п.2.1 настоящего протокола. 
Срок. 09.04.2022. Отв. Якушева П., Жучков Д., Мамкин Ю., Рощина Е. </t>
  </si>
  <si>
    <t>По проблеме с тараном шлагбаума</t>
  </si>
  <si>
    <t xml:space="preserve">Акт составлен. С жителем проведены беседы в том числе с привлечением с сотрудника милиции. 
На текущий момент, члены правления договорились, что вопрос с жителем, таранившим шлагбаум, исчерпан.
В случае повторения ситуации с повреждением более 5 тыс руб. запланирован </t>
  </si>
  <si>
    <t xml:space="preserve">Размещение информации о задолженности </t>
  </si>
  <si>
    <t>При задолженности  4 е и более  месяцев</t>
  </si>
  <si>
    <t>При задолженности  3 е и более  месяцев</t>
  </si>
  <si>
    <t>При задолженности  6 е и более  месяцев</t>
  </si>
  <si>
    <t>В чатах ватсапп, телеграмм.</t>
  </si>
  <si>
    <t>На формуме Bearlake</t>
  </si>
  <si>
    <t>На доске информации на въезде</t>
  </si>
  <si>
    <t>Утвердили</t>
  </si>
  <si>
    <t xml:space="preserve">Место размещения информации </t>
  </si>
  <si>
    <t>Куда нибудь пристроить в районе КПП Мортадель установить Контейнер, ранее установленный у присоединения Красноармейского ш..</t>
  </si>
  <si>
    <t>Перенос мортаделевский контейнер</t>
  </si>
  <si>
    <t>Заполнить страничку форума задач членов правления.
Срок  02.04.2022 Отв. Никифорова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</si>
</sst>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Fill="1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pane xSplit="4" ySplit="2" topLeftCell="E3" activePane="bottomRight" state="frozenSplit"/>
      <selection pane="topRight" activeCell="E1" sqref="E1"/>
      <selection pane="bottomLeft" activeCell="A3" sqref="A3"/>
      <selection pane="bottomRight" activeCell="C1" sqref="C1:C2"/>
    </sheetView>
  </sheetViews>
  <sheetFormatPr defaultRowHeight="15" x14ac:dyDescent="0.25"/>
  <cols>
    <col min="1" max="1" width="9.140625" style="2"/>
    <col min="2" max="2" width="4.5703125" style="2" customWidth="1"/>
    <col min="3" max="3" width="42.42578125" customWidth="1"/>
    <col min="4" max="4" width="68.140625" customWidth="1"/>
    <col min="5" max="12" width="9.85546875" customWidth="1"/>
    <col min="13" max="13" width="13.140625" customWidth="1"/>
    <col min="14" max="14" width="9.140625" style="12"/>
    <col min="15" max="15" width="9.140625" style="13"/>
    <col min="16" max="16" width="9.140625" style="14"/>
    <col min="17" max="17" width="13.42578125" customWidth="1"/>
  </cols>
  <sheetData>
    <row r="1" spans="1:17" x14ac:dyDescent="0.25">
      <c r="A1" s="46" t="s">
        <v>0</v>
      </c>
      <c r="B1" s="47"/>
      <c r="C1" s="44" t="s">
        <v>12</v>
      </c>
      <c r="D1" s="45" t="s">
        <v>13</v>
      </c>
      <c r="E1" s="43" t="s">
        <v>1</v>
      </c>
      <c r="F1" s="44"/>
      <c r="G1" s="44"/>
      <c r="H1" s="44"/>
      <c r="I1" s="44"/>
      <c r="J1" s="44"/>
      <c r="K1" s="44"/>
      <c r="L1" s="44"/>
      <c r="M1" s="45"/>
      <c r="N1" s="43" t="s">
        <v>20</v>
      </c>
      <c r="O1" s="44"/>
      <c r="P1" s="45"/>
      <c r="Q1" s="41" t="s">
        <v>2</v>
      </c>
    </row>
    <row r="2" spans="1:17" ht="15.75" thickBot="1" x14ac:dyDescent="0.3">
      <c r="A2" s="48"/>
      <c r="B2" s="49"/>
      <c r="C2" s="50"/>
      <c r="D2" s="51"/>
      <c r="E2" s="35" t="s">
        <v>10</v>
      </c>
      <c r="F2" s="36" t="s">
        <v>5</v>
      </c>
      <c r="G2" s="36" t="s">
        <v>6</v>
      </c>
      <c r="H2" s="36" t="s">
        <v>11</v>
      </c>
      <c r="I2" s="36" t="s">
        <v>7</v>
      </c>
      <c r="J2" s="36" t="s">
        <v>3</v>
      </c>
      <c r="K2" s="36" t="s">
        <v>8</v>
      </c>
      <c r="L2" s="36" t="s">
        <v>4</v>
      </c>
      <c r="M2" s="37" t="s">
        <v>9</v>
      </c>
      <c r="N2" s="38" t="s">
        <v>17</v>
      </c>
      <c r="O2" s="39" t="s">
        <v>18</v>
      </c>
      <c r="P2" s="40" t="s">
        <v>19</v>
      </c>
      <c r="Q2" s="42"/>
    </row>
    <row r="3" spans="1:17" ht="120" x14ac:dyDescent="0.25">
      <c r="A3" s="28">
        <v>1</v>
      </c>
      <c r="B3" s="29"/>
      <c r="C3" s="30" t="s">
        <v>25</v>
      </c>
      <c r="D3" s="31" t="s">
        <v>31</v>
      </c>
      <c r="E3" s="26" t="s">
        <v>24</v>
      </c>
      <c r="F3" s="32" t="s">
        <v>22</v>
      </c>
      <c r="G3" s="32" t="s">
        <v>22</v>
      </c>
      <c r="H3" s="32" t="s">
        <v>22</v>
      </c>
      <c r="I3" s="32" t="s">
        <v>22</v>
      </c>
      <c r="J3" s="32" t="s">
        <v>22</v>
      </c>
      <c r="K3" s="32" t="s">
        <v>26</v>
      </c>
      <c r="L3" s="32" t="s">
        <v>22</v>
      </c>
      <c r="M3" s="33" t="s">
        <v>22</v>
      </c>
      <c r="N3" s="26">
        <f t="shared" ref="N3:N7" si="0">COUNTIF(E3:M3,"за")</f>
        <v>7</v>
      </c>
      <c r="O3" s="32">
        <f t="shared" ref="O3:O7" si="1">COUNTIF(E3:M3,"против")</f>
        <v>0</v>
      </c>
      <c r="P3" s="33">
        <f t="shared" ref="P3:P7" si="2">COUNTIF(E3:M3,"воздержался")</f>
        <v>0</v>
      </c>
      <c r="Q3" s="34" t="s">
        <v>42</v>
      </c>
    </row>
    <row r="4" spans="1:17" ht="90" x14ac:dyDescent="0.25">
      <c r="A4" s="54">
        <f>A3+1</f>
        <v>2</v>
      </c>
      <c r="B4" s="19">
        <v>1</v>
      </c>
      <c r="C4" s="52" t="s">
        <v>27</v>
      </c>
      <c r="D4" s="22" t="s">
        <v>28</v>
      </c>
      <c r="E4" s="6" t="s">
        <v>24</v>
      </c>
      <c r="F4" s="3" t="s">
        <v>22</v>
      </c>
      <c r="G4" s="3" t="s">
        <v>22</v>
      </c>
      <c r="H4" s="3" t="s">
        <v>22</v>
      </c>
      <c r="I4" s="3" t="s">
        <v>22</v>
      </c>
      <c r="J4" s="3" t="s">
        <v>22</v>
      </c>
      <c r="K4" s="3" t="s">
        <v>26</v>
      </c>
      <c r="L4" s="3" t="s">
        <v>22</v>
      </c>
      <c r="M4" s="10" t="s">
        <v>22</v>
      </c>
      <c r="N4" s="6">
        <f t="shared" si="0"/>
        <v>7</v>
      </c>
      <c r="O4" s="3">
        <f t="shared" si="1"/>
        <v>0</v>
      </c>
      <c r="P4" s="10">
        <f t="shared" si="2"/>
        <v>0</v>
      </c>
      <c r="Q4" s="5" t="s">
        <v>42</v>
      </c>
    </row>
    <row r="5" spans="1:17" ht="75" x14ac:dyDescent="0.25">
      <c r="A5" s="55"/>
      <c r="B5" s="19">
        <v>2</v>
      </c>
      <c r="C5" s="53"/>
      <c r="D5" s="22" t="s">
        <v>32</v>
      </c>
      <c r="E5" s="6" t="s">
        <v>24</v>
      </c>
      <c r="F5" s="3" t="s">
        <v>22</v>
      </c>
      <c r="G5" s="3" t="s">
        <v>22</v>
      </c>
      <c r="H5" s="3" t="s">
        <v>22</v>
      </c>
      <c r="I5" s="3" t="s">
        <v>22</v>
      </c>
      <c r="J5" s="3" t="s">
        <v>22</v>
      </c>
      <c r="K5" s="3" t="s">
        <v>26</v>
      </c>
      <c r="L5" s="3" t="s">
        <v>22</v>
      </c>
      <c r="M5" s="10" t="s">
        <v>22</v>
      </c>
      <c r="N5" s="6">
        <f t="shared" ref="N5" si="3">COUNTIF(E5:M5,"за")</f>
        <v>7</v>
      </c>
      <c r="O5" s="3">
        <f t="shared" ref="O5" si="4">COUNTIF(E5:M5,"против")</f>
        <v>0</v>
      </c>
      <c r="P5" s="10">
        <f t="shared" ref="P5" si="5">COUNTIF(E5:M5,"воздержался")</f>
        <v>0</v>
      </c>
      <c r="Q5" s="5" t="s">
        <v>42</v>
      </c>
    </row>
    <row r="6" spans="1:17" ht="36" customHeight="1" x14ac:dyDescent="0.25">
      <c r="A6" s="6">
        <f>A4+1</f>
        <v>3</v>
      </c>
      <c r="B6" s="19"/>
      <c r="C6" s="1" t="s">
        <v>29</v>
      </c>
      <c r="D6" s="22" t="s">
        <v>30</v>
      </c>
      <c r="E6" s="6" t="s">
        <v>24</v>
      </c>
      <c r="F6" s="3" t="s">
        <v>22</v>
      </c>
      <c r="G6" s="3" t="s">
        <v>22</v>
      </c>
      <c r="H6" s="3" t="s">
        <v>22</v>
      </c>
      <c r="I6" s="3" t="s">
        <v>22</v>
      </c>
      <c r="J6" s="3" t="s">
        <v>22</v>
      </c>
      <c r="K6" s="3" t="s">
        <v>26</v>
      </c>
      <c r="L6" s="3" t="s">
        <v>22</v>
      </c>
      <c r="M6" s="10" t="s">
        <v>22</v>
      </c>
      <c r="N6" s="6">
        <f t="shared" si="0"/>
        <v>7</v>
      </c>
      <c r="O6" s="3">
        <f t="shared" si="1"/>
        <v>0</v>
      </c>
      <c r="P6" s="10">
        <f t="shared" si="2"/>
        <v>0</v>
      </c>
      <c r="Q6" s="5" t="s">
        <v>42</v>
      </c>
    </row>
    <row r="7" spans="1:17" ht="39" customHeight="1" x14ac:dyDescent="0.25">
      <c r="A7" s="6">
        <f t="shared" ref="A7:A9" si="6">A6+1</f>
        <v>4</v>
      </c>
      <c r="B7" s="19"/>
      <c r="C7" s="1" t="s">
        <v>14</v>
      </c>
      <c r="D7" s="22" t="s">
        <v>46</v>
      </c>
      <c r="E7" s="6" t="s">
        <v>24</v>
      </c>
      <c r="F7" s="3" t="s">
        <v>22</v>
      </c>
      <c r="G7" s="3" t="s">
        <v>22</v>
      </c>
      <c r="H7" s="3" t="s">
        <v>22</v>
      </c>
      <c r="I7" s="3" t="s">
        <v>22</v>
      </c>
      <c r="J7" s="3" t="s">
        <v>22</v>
      </c>
      <c r="K7" s="3" t="s">
        <v>26</v>
      </c>
      <c r="L7" s="3" t="s">
        <v>22</v>
      </c>
      <c r="M7" s="10" t="s">
        <v>22</v>
      </c>
      <c r="N7" s="6">
        <f t="shared" si="0"/>
        <v>7</v>
      </c>
      <c r="O7" s="3">
        <f t="shared" si="1"/>
        <v>0</v>
      </c>
      <c r="P7" s="10">
        <f t="shared" si="2"/>
        <v>0</v>
      </c>
      <c r="Q7" s="5" t="s">
        <v>42</v>
      </c>
    </row>
    <row r="8" spans="1:17" ht="90" x14ac:dyDescent="0.25">
      <c r="A8" s="6">
        <f t="shared" si="6"/>
        <v>5</v>
      </c>
      <c r="B8" s="19"/>
      <c r="C8" s="1" t="s">
        <v>33</v>
      </c>
      <c r="D8" s="22" t="s">
        <v>34</v>
      </c>
      <c r="E8" s="6" t="s">
        <v>24</v>
      </c>
      <c r="F8" s="3" t="s">
        <v>22</v>
      </c>
      <c r="G8" s="3" t="s">
        <v>22</v>
      </c>
      <c r="H8" s="3" t="s">
        <v>22</v>
      </c>
      <c r="I8" s="3" t="s">
        <v>22</v>
      </c>
      <c r="J8" s="3" t="s">
        <v>22</v>
      </c>
      <c r="K8" s="3" t="s">
        <v>26</v>
      </c>
      <c r="L8" s="3" t="s">
        <v>22</v>
      </c>
      <c r="M8" s="10" t="s">
        <v>22</v>
      </c>
      <c r="N8" s="6">
        <f t="shared" ref="N8:N10" si="7">COUNTIF(E8:M8,"за")</f>
        <v>7</v>
      </c>
      <c r="O8" s="3">
        <f t="shared" ref="O8:O10" si="8">COUNTIF(E8:M8,"против")</f>
        <v>0</v>
      </c>
      <c r="P8" s="10">
        <f t="shared" ref="P8:P10" si="9">COUNTIF(E8:M8,"воздержался")</f>
        <v>0</v>
      </c>
      <c r="Q8" s="5" t="s">
        <v>42</v>
      </c>
    </row>
    <row r="9" spans="1:17" x14ac:dyDescent="0.25">
      <c r="A9" s="54">
        <f t="shared" si="6"/>
        <v>6</v>
      </c>
      <c r="B9" s="19"/>
      <c r="C9" s="52" t="s">
        <v>35</v>
      </c>
      <c r="D9" s="22" t="s">
        <v>37</v>
      </c>
      <c r="E9" s="3" t="s">
        <v>26</v>
      </c>
      <c r="F9" s="3" t="s">
        <v>22</v>
      </c>
      <c r="G9" s="3" t="s">
        <v>22</v>
      </c>
      <c r="H9" s="3" t="s">
        <v>26</v>
      </c>
      <c r="I9" s="3" t="s">
        <v>26</v>
      </c>
      <c r="J9" s="3" t="s">
        <v>26</v>
      </c>
      <c r="K9" s="3" t="s">
        <v>26</v>
      </c>
      <c r="L9" s="3" t="s">
        <v>22</v>
      </c>
      <c r="M9" s="3" t="s">
        <v>22</v>
      </c>
      <c r="N9" s="6">
        <f t="shared" si="7"/>
        <v>4</v>
      </c>
      <c r="O9" s="3">
        <f t="shared" si="8"/>
        <v>0</v>
      </c>
      <c r="P9" s="10">
        <f t="shared" si="9"/>
        <v>0</v>
      </c>
      <c r="Q9" s="5"/>
    </row>
    <row r="10" spans="1:17" x14ac:dyDescent="0.25">
      <c r="A10" s="57"/>
      <c r="B10" s="19"/>
      <c r="C10" s="56"/>
      <c r="D10" s="22" t="s">
        <v>36</v>
      </c>
      <c r="E10" s="3" t="s">
        <v>26</v>
      </c>
      <c r="F10" s="3" t="s">
        <v>22</v>
      </c>
      <c r="G10" s="3" t="s">
        <v>22</v>
      </c>
      <c r="H10" s="3" t="s">
        <v>26</v>
      </c>
      <c r="I10" s="3" t="s">
        <v>22</v>
      </c>
      <c r="J10" s="3" t="s">
        <v>26</v>
      </c>
      <c r="K10" s="3" t="s">
        <v>26</v>
      </c>
      <c r="L10" s="3" t="s">
        <v>22</v>
      </c>
      <c r="M10" s="3" t="s">
        <v>22</v>
      </c>
      <c r="N10" s="6">
        <f t="shared" si="7"/>
        <v>5</v>
      </c>
      <c r="O10" s="3">
        <f t="shared" si="8"/>
        <v>0</v>
      </c>
      <c r="P10" s="10">
        <f t="shared" si="9"/>
        <v>0</v>
      </c>
      <c r="Q10" s="5" t="s">
        <v>42</v>
      </c>
    </row>
    <row r="11" spans="1:17" x14ac:dyDescent="0.25">
      <c r="A11" s="55"/>
      <c r="B11" s="19"/>
      <c r="C11" s="53"/>
      <c r="D11" s="22" t="s">
        <v>38</v>
      </c>
      <c r="E11" s="3" t="s">
        <v>26</v>
      </c>
      <c r="F11" s="3" t="s">
        <v>26</v>
      </c>
      <c r="G11" s="3" t="s">
        <v>26</v>
      </c>
      <c r="H11" s="3" t="s">
        <v>22</v>
      </c>
      <c r="I11" s="3" t="s">
        <v>26</v>
      </c>
      <c r="J11" s="3" t="s">
        <v>22</v>
      </c>
      <c r="K11" s="3" t="s">
        <v>26</v>
      </c>
      <c r="L11" s="3" t="s">
        <v>26</v>
      </c>
      <c r="M11" s="3" t="s">
        <v>26</v>
      </c>
      <c r="N11" s="6">
        <f t="shared" ref="N11:N17" si="10">COUNTIF(E11:M11,"за")</f>
        <v>2</v>
      </c>
      <c r="O11" s="3">
        <f t="shared" ref="O11:O17" si="11">COUNTIF(E11:M11,"против")</f>
        <v>0</v>
      </c>
      <c r="P11" s="10">
        <f t="shared" ref="P11:P17" si="12">COUNTIF(E11:M11,"воздержался")</f>
        <v>0</v>
      </c>
      <c r="Q11" s="5"/>
    </row>
    <row r="12" spans="1:17" x14ac:dyDescent="0.25">
      <c r="A12" s="28"/>
      <c r="B12" s="19"/>
      <c r="C12" s="27"/>
      <c r="D12" s="22"/>
      <c r="E12" s="3"/>
      <c r="F12" s="3"/>
      <c r="G12" s="3"/>
      <c r="H12" s="3"/>
      <c r="I12" s="3"/>
      <c r="J12" s="3"/>
      <c r="K12" s="3"/>
      <c r="L12" s="3"/>
      <c r="M12" s="3"/>
      <c r="N12" s="6"/>
      <c r="O12" s="3"/>
      <c r="P12" s="10"/>
      <c r="Q12" s="5"/>
    </row>
    <row r="13" spans="1:17" x14ac:dyDescent="0.25">
      <c r="A13" s="54">
        <f>A9+1</f>
        <v>7</v>
      </c>
      <c r="B13" s="19"/>
      <c r="C13" s="52" t="s">
        <v>43</v>
      </c>
      <c r="D13" s="22" t="s">
        <v>39</v>
      </c>
      <c r="E13" s="3" t="s">
        <v>26</v>
      </c>
      <c r="F13" s="3" t="s">
        <v>21</v>
      </c>
      <c r="G13" s="3" t="s">
        <v>21</v>
      </c>
      <c r="H13" s="3" t="s">
        <v>21</v>
      </c>
      <c r="I13" s="3" t="s">
        <v>26</v>
      </c>
      <c r="J13" s="3" t="s">
        <v>21</v>
      </c>
      <c r="K13" s="3"/>
      <c r="L13" s="3" t="s">
        <v>21</v>
      </c>
      <c r="M13" s="3" t="s">
        <v>21</v>
      </c>
      <c r="N13" s="6">
        <f t="shared" si="10"/>
        <v>0</v>
      </c>
      <c r="O13" s="3">
        <f t="shared" si="11"/>
        <v>6</v>
      </c>
      <c r="P13" s="10">
        <f t="shared" si="12"/>
        <v>0</v>
      </c>
      <c r="Q13" s="5"/>
    </row>
    <row r="14" spans="1:17" x14ac:dyDescent="0.25">
      <c r="A14" s="57"/>
      <c r="B14" s="19"/>
      <c r="C14" s="56"/>
      <c r="D14" s="22" t="s">
        <v>40</v>
      </c>
      <c r="E14" s="3" t="s">
        <v>26</v>
      </c>
      <c r="F14" s="3" t="s">
        <v>22</v>
      </c>
      <c r="G14" s="3" t="s">
        <v>22</v>
      </c>
      <c r="H14" s="3" t="s">
        <v>22</v>
      </c>
      <c r="I14" s="3" t="s">
        <v>22</v>
      </c>
      <c r="J14" s="3" t="s">
        <v>22</v>
      </c>
      <c r="K14" s="3" t="s">
        <v>26</v>
      </c>
      <c r="L14" s="3" t="s">
        <v>22</v>
      </c>
      <c r="M14" s="10" t="s">
        <v>22</v>
      </c>
      <c r="N14" s="6">
        <f t="shared" si="10"/>
        <v>7</v>
      </c>
      <c r="O14" s="3">
        <f t="shared" si="11"/>
        <v>0</v>
      </c>
      <c r="P14" s="10">
        <f t="shared" si="12"/>
        <v>0</v>
      </c>
      <c r="Q14" s="5" t="s">
        <v>42</v>
      </c>
    </row>
    <row r="15" spans="1:17" ht="30" x14ac:dyDescent="0.25">
      <c r="A15" s="55"/>
      <c r="B15" s="19"/>
      <c r="C15" s="53"/>
      <c r="D15" s="22" t="s">
        <v>41</v>
      </c>
      <c r="E15" s="3" t="s">
        <v>26</v>
      </c>
      <c r="F15" s="3" t="s">
        <v>23</v>
      </c>
      <c r="G15" s="3" t="s">
        <v>22</v>
      </c>
      <c r="H15" s="3" t="s">
        <v>21</v>
      </c>
      <c r="I15" s="3" t="s">
        <v>22</v>
      </c>
      <c r="J15" s="3" t="s">
        <v>21</v>
      </c>
      <c r="K15" s="3" t="s">
        <v>26</v>
      </c>
      <c r="L15" s="3" t="s">
        <v>22</v>
      </c>
      <c r="M15" s="3" t="s">
        <v>26</v>
      </c>
      <c r="N15" s="6">
        <f t="shared" si="10"/>
        <v>3</v>
      </c>
      <c r="O15" s="3">
        <f t="shared" si="11"/>
        <v>2</v>
      </c>
      <c r="P15" s="10">
        <f t="shared" si="12"/>
        <v>1</v>
      </c>
      <c r="Q15" s="5"/>
    </row>
    <row r="16" spans="1:17" ht="60" x14ac:dyDescent="0.25">
      <c r="A16" s="6">
        <f>A13+1</f>
        <v>8</v>
      </c>
      <c r="B16" s="19"/>
      <c r="C16" s="1" t="s">
        <v>15</v>
      </c>
      <c r="D16" s="22" t="s">
        <v>16</v>
      </c>
      <c r="E16" s="3" t="s">
        <v>26</v>
      </c>
      <c r="F16" s="3" t="s">
        <v>22</v>
      </c>
      <c r="G16" s="3" t="s">
        <v>23</v>
      </c>
      <c r="H16" s="3" t="s">
        <v>21</v>
      </c>
      <c r="I16" s="3" t="s">
        <v>22</v>
      </c>
      <c r="J16" s="3" t="s">
        <v>22</v>
      </c>
      <c r="K16" s="3" t="s">
        <v>26</v>
      </c>
      <c r="L16" s="3" t="s">
        <v>21</v>
      </c>
      <c r="M16" s="3" t="s">
        <v>23</v>
      </c>
      <c r="N16" s="6">
        <f t="shared" si="10"/>
        <v>3</v>
      </c>
      <c r="O16" s="3">
        <f t="shared" si="11"/>
        <v>2</v>
      </c>
      <c r="P16" s="10">
        <f t="shared" si="12"/>
        <v>2</v>
      </c>
      <c r="Q16" s="5"/>
    </row>
    <row r="17" spans="1:17" ht="45" x14ac:dyDescent="0.25">
      <c r="A17" s="6">
        <v>10</v>
      </c>
      <c r="B17" s="19"/>
      <c r="C17" s="1" t="s">
        <v>45</v>
      </c>
      <c r="D17" s="22" t="s">
        <v>44</v>
      </c>
      <c r="E17" s="6" t="s">
        <v>24</v>
      </c>
      <c r="F17" s="3" t="s">
        <v>22</v>
      </c>
      <c r="G17" s="3" t="s">
        <v>22</v>
      </c>
      <c r="H17" s="3" t="s">
        <v>22</v>
      </c>
      <c r="I17" s="3" t="s">
        <v>22</v>
      </c>
      <c r="J17" s="3" t="s">
        <v>22</v>
      </c>
      <c r="K17" s="3" t="s">
        <v>26</v>
      </c>
      <c r="L17" s="3" t="s">
        <v>22</v>
      </c>
      <c r="M17" s="10" t="s">
        <v>22</v>
      </c>
      <c r="N17" s="6">
        <f t="shared" si="10"/>
        <v>7</v>
      </c>
      <c r="O17" s="3">
        <f t="shared" si="11"/>
        <v>0</v>
      </c>
      <c r="P17" s="10">
        <f t="shared" si="12"/>
        <v>0</v>
      </c>
      <c r="Q17" s="5" t="s">
        <v>42</v>
      </c>
    </row>
    <row r="18" spans="1:17" x14ac:dyDescent="0.25">
      <c r="A18" s="25"/>
      <c r="B18" s="20"/>
      <c r="C18" s="15"/>
      <c r="D18" s="23"/>
      <c r="E18" s="25"/>
      <c r="F18" s="16"/>
      <c r="G18" s="16"/>
      <c r="H18" s="16"/>
      <c r="I18" s="16"/>
      <c r="J18" s="16"/>
      <c r="K18" s="16"/>
      <c r="L18" s="16"/>
      <c r="M18" s="17"/>
      <c r="N18" s="25"/>
      <c r="O18" s="16"/>
      <c r="P18" s="17"/>
      <c r="Q18" s="18"/>
    </row>
    <row r="19" spans="1:17" ht="15.75" thickBot="1" x14ac:dyDescent="0.3">
      <c r="A19" s="7"/>
      <c r="B19" s="21"/>
      <c r="C19" s="4"/>
      <c r="D19" s="24"/>
      <c r="E19" s="7"/>
      <c r="F19" s="9"/>
      <c r="G19" s="9"/>
      <c r="H19" s="9"/>
      <c r="I19" s="9"/>
      <c r="J19" s="9"/>
      <c r="K19" s="9"/>
      <c r="L19" s="9"/>
      <c r="M19" s="11"/>
      <c r="N19" s="7"/>
      <c r="O19" s="9"/>
      <c r="P19" s="11"/>
      <c r="Q19" s="8"/>
    </row>
  </sheetData>
  <sortState ref="E4:E11">
    <sortCondition ref="E4"/>
  </sortState>
  <mergeCells count="12">
    <mergeCell ref="C4:C5"/>
    <mergeCell ref="A4:A5"/>
    <mergeCell ref="C9:C11"/>
    <mergeCell ref="C13:C15"/>
    <mergeCell ref="A9:A11"/>
    <mergeCell ref="A13:A15"/>
    <mergeCell ref="Q1:Q2"/>
    <mergeCell ref="N1:P1"/>
    <mergeCell ref="A1:B2"/>
    <mergeCell ref="E1:M1"/>
    <mergeCell ref="C1:C2"/>
    <mergeCell ref="D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Мамкин Ю.В.</dc:creator>
  <cp:lastModifiedBy>Мамкин Ю.В.</cp:lastModifiedBy>
  <dcterms:created xsi:type="dcterms:W3CDTF">2022-02-26T09:04:09Z</dcterms:created>
  <dcterms:modified xsi:type="dcterms:W3CDTF">2022-04-01T09:04:17Z</dcterms:modified>
</cp:coreProperties>
</file>