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4675" windowHeight="11280"/>
  </bookViews>
  <sheets>
    <sheet name="ПРИМЕР " sheetId="1" r:id="rId1"/>
    <sheet name="НАША СМЕТА НА 2015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45" i="2" l="1"/>
  <c r="K45" i="2"/>
  <c r="L45" i="2"/>
  <c r="I45" i="2"/>
  <c r="J41" i="2"/>
  <c r="K41" i="2"/>
  <c r="L41" i="2"/>
  <c r="I41" i="2"/>
  <c r="J31" i="2"/>
  <c r="K31" i="2"/>
  <c r="L31" i="2"/>
  <c r="I31" i="2"/>
  <c r="J19" i="2"/>
  <c r="K19" i="2"/>
  <c r="L19" i="2"/>
  <c r="I19" i="2"/>
  <c r="I11" i="2"/>
  <c r="J11" i="2"/>
  <c r="K11" i="2"/>
  <c r="L11" i="2"/>
  <c r="I12" i="2"/>
  <c r="J12" i="2"/>
  <c r="K12" i="2"/>
  <c r="L12" i="2"/>
  <c r="I13" i="2"/>
  <c r="J13" i="2"/>
  <c r="K13" i="2"/>
  <c r="L13" i="2"/>
  <c r="I14" i="2"/>
  <c r="J14" i="2"/>
  <c r="K14" i="2"/>
  <c r="L14" i="2"/>
  <c r="I15" i="2"/>
  <c r="J15" i="2"/>
  <c r="K15" i="2"/>
  <c r="L15" i="2"/>
  <c r="I16" i="2"/>
  <c r="J16" i="2"/>
  <c r="K16" i="2"/>
  <c r="L16" i="2"/>
  <c r="I17" i="2"/>
  <c r="J17" i="2"/>
  <c r="K17" i="2"/>
  <c r="L17" i="2"/>
  <c r="I18" i="2"/>
  <c r="J18" i="2"/>
  <c r="K18" i="2"/>
  <c r="L18" i="2"/>
  <c r="I20" i="2"/>
  <c r="J20" i="2"/>
  <c r="K20" i="2"/>
  <c r="L20" i="2"/>
  <c r="I21" i="2"/>
  <c r="J21" i="2"/>
  <c r="K21" i="2"/>
  <c r="L21" i="2"/>
  <c r="I22" i="2"/>
  <c r="J22" i="2"/>
  <c r="K22" i="2"/>
  <c r="L22" i="2"/>
  <c r="I23" i="2"/>
  <c r="J23" i="2"/>
  <c r="K23" i="2"/>
  <c r="L23" i="2"/>
  <c r="I24" i="2"/>
  <c r="J24" i="2"/>
  <c r="K24" i="2"/>
  <c r="L24" i="2"/>
  <c r="I25" i="2"/>
  <c r="J25" i="2"/>
  <c r="K25" i="2"/>
  <c r="L25" i="2"/>
  <c r="I26" i="2"/>
  <c r="J26" i="2"/>
  <c r="K26" i="2"/>
  <c r="L26" i="2"/>
  <c r="I27" i="2"/>
  <c r="J27" i="2"/>
  <c r="K27" i="2"/>
  <c r="L27" i="2"/>
  <c r="I28" i="2"/>
  <c r="J28" i="2"/>
  <c r="K28" i="2"/>
  <c r="L28" i="2"/>
  <c r="I29" i="2"/>
  <c r="J29" i="2"/>
  <c r="K29" i="2"/>
  <c r="L29" i="2"/>
  <c r="I30" i="2"/>
  <c r="J30" i="2"/>
  <c r="K30" i="2"/>
  <c r="L30" i="2"/>
  <c r="I32" i="2"/>
  <c r="J32" i="2"/>
  <c r="K32" i="2"/>
  <c r="L32" i="2"/>
  <c r="I33" i="2"/>
  <c r="J33" i="2"/>
  <c r="K33" i="2"/>
  <c r="L33" i="2"/>
  <c r="I34" i="2"/>
  <c r="J34" i="2"/>
  <c r="K34" i="2"/>
  <c r="L34" i="2"/>
  <c r="I35" i="2"/>
  <c r="J35" i="2"/>
  <c r="K35" i="2"/>
  <c r="L35" i="2"/>
  <c r="I36" i="2"/>
  <c r="J36" i="2"/>
  <c r="K36" i="2"/>
  <c r="L36" i="2"/>
  <c r="I37" i="2"/>
  <c r="J37" i="2"/>
  <c r="K37" i="2"/>
  <c r="L37" i="2"/>
  <c r="I38" i="2"/>
  <c r="J38" i="2"/>
  <c r="K38" i="2"/>
  <c r="L38" i="2"/>
  <c r="I39" i="2"/>
  <c r="J39" i="2"/>
  <c r="K39" i="2"/>
  <c r="L39" i="2"/>
  <c r="I40" i="2"/>
  <c r="J40" i="2"/>
  <c r="K40" i="2"/>
  <c r="L40" i="2"/>
  <c r="I42" i="2"/>
  <c r="J42" i="2"/>
  <c r="K42" i="2"/>
  <c r="L42" i="2"/>
  <c r="I43" i="2"/>
  <c r="J43" i="2"/>
  <c r="K43" i="2"/>
  <c r="L43" i="2"/>
  <c r="L10" i="2"/>
  <c r="K10" i="2"/>
  <c r="J10" i="2"/>
  <c r="I10" i="2"/>
  <c r="Q8" i="2"/>
  <c r="Q10" i="2"/>
  <c r="D50" i="2"/>
  <c r="D49" i="2"/>
  <c r="D48" i="2"/>
  <c r="F40" i="2"/>
  <c r="G40" i="2" s="1"/>
  <c r="G39" i="2"/>
  <c r="F39" i="2"/>
  <c r="F38" i="2"/>
  <c r="G38" i="2" s="1"/>
  <c r="G37" i="2"/>
  <c r="F37" i="2"/>
  <c r="E36" i="2"/>
  <c r="E41" i="2" s="1"/>
  <c r="E50" i="2" s="1"/>
  <c r="G35" i="2"/>
  <c r="F35" i="2"/>
  <c r="F33" i="2"/>
  <c r="G33" i="2" s="1"/>
  <c r="G30" i="2"/>
  <c r="E30" i="2"/>
  <c r="G29" i="2"/>
  <c r="E28" i="2"/>
  <c r="E27" i="2"/>
  <c r="F26" i="2"/>
  <c r="F31" i="2" s="1"/>
  <c r="E26" i="2"/>
  <c r="G25" i="2"/>
  <c r="G31" i="2" s="1"/>
  <c r="E24" i="2"/>
  <c r="E23" i="2"/>
  <c r="E31" i="2" s="1"/>
  <c r="E18" i="2"/>
  <c r="F17" i="2"/>
  <c r="G17" i="2" s="1"/>
  <c r="E16" i="2"/>
  <c r="E15" i="2"/>
  <c r="E14" i="2"/>
  <c r="G13" i="2"/>
  <c r="F13" i="2"/>
  <c r="E13" i="2" s="1"/>
  <c r="G12" i="2"/>
  <c r="G19" i="2" s="1"/>
  <c r="F12" i="2"/>
  <c r="E12" i="2" s="1"/>
  <c r="E10" i="2"/>
  <c r="E19" i="2" s="1"/>
  <c r="E48" i="2" s="1"/>
  <c r="F41" i="2" l="1"/>
  <c r="F19" i="2"/>
  <c r="F36" i="2"/>
  <c r="G36" i="2" s="1"/>
  <c r="G41" i="2" s="1"/>
  <c r="E43" i="2"/>
  <c r="F43" i="2" l="1"/>
  <c r="E45" i="2"/>
  <c r="E47" i="2" s="1"/>
  <c r="E49" i="2"/>
  <c r="F45" i="2" l="1"/>
  <c r="G43" i="2"/>
  <c r="G45" i="2" s="1"/>
  <c r="J26" i="1" l="1"/>
  <c r="K26" i="1"/>
  <c r="L26" i="1"/>
  <c r="I26" i="1"/>
  <c r="I6" i="1"/>
  <c r="J6" i="1"/>
  <c r="K6" i="1"/>
  <c r="L6" i="1"/>
  <c r="I7" i="1"/>
  <c r="J7" i="1"/>
  <c r="K7" i="1"/>
  <c r="L7" i="1"/>
  <c r="I8" i="1"/>
  <c r="J8" i="1"/>
  <c r="K8" i="1"/>
  <c r="L8" i="1"/>
  <c r="I9" i="1"/>
  <c r="J9" i="1"/>
  <c r="K9" i="1"/>
  <c r="L9" i="1"/>
  <c r="I10" i="1"/>
  <c r="J10" i="1"/>
  <c r="K10" i="1"/>
  <c r="L10" i="1"/>
  <c r="I11" i="1"/>
  <c r="J11" i="1"/>
  <c r="K11" i="1"/>
  <c r="L11" i="1"/>
  <c r="I12" i="1"/>
  <c r="J12" i="1"/>
  <c r="K12" i="1"/>
  <c r="L12" i="1"/>
  <c r="I13" i="1"/>
  <c r="J13" i="1"/>
  <c r="K13" i="1"/>
  <c r="L13" i="1"/>
  <c r="I14" i="1"/>
  <c r="J14" i="1"/>
  <c r="K14" i="1"/>
  <c r="L14" i="1"/>
  <c r="I15" i="1"/>
  <c r="J15" i="1"/>
  <c r="K15" i="1"/>
  <c r="L15" i="1"/>
  <c r="I16" i="1"/>
  <c r="J16" i="1"/>
  <c r="K16" i="1"/>
  <c r="L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I22" i="1"/>
  <c r="J22" i="1"/>
  <c r="K22" i="1"/>
  <c r="L22" i="1"/>
  <c r="I23" i="1"/>
  <c r="J23" i="1"/>
  <c r="K23" i="1"/>
  <c r="L23" i="1"/>
  <c r="I24" i="1"/>
  <c r="J24" i="1"/>
  <c r="K24" i="1"/>
  <c r="L24" i="1"/>
  <c r="I25" i="1"/>
  <c r="J25" i="1"/>
  <c r="K25" i="1"/>
  <c r="L25" i="1"/>
  <c r="I5" i="1"/>
  <c r="J5" i="1"/>
  <c r="K5" i="1"/>
  <c r="L5" i="1"/>
  <c r="L4" i="1"/>
  <c r="K4" i="1"/>
  <c r="J4" i="1"/>
  <c r="I4" i="1"/>
  <c r="D26" i="1"/>
  <c r="P2" i="1" s="1"/>
  <c r="P4" i="1"/>
</calcChain>
</file>

<file path=xl/sharedStrings.xml><?xml version="1.0" encoding="utf-8"?>
<sst xmlns="http://schemas.openxmlformats.org/spreadsheetml/2006/main" count="217" uniqueCount="137">
  <si>
    <t>2.1</t>
  </si>
  <si>
    <t>Услуги охраны</t>
  </si>
  <si>
    <t>2.2</t>
  </si>
  <si>
    <t>Вывоз бытового мусора</t>
  </si>
  <si>
    <t>2.3</t>
  </si>
  <si>
    <r>
      <t xml:space="preserve">Сбор мусора на территории поселка и вдоль прилегающих дорог к поселку </t>
    </r>
    <r>
      <rPr>
        <sz val="10"/>
        <rFont val="Calibri"/>
        <family val="2"/>
        <charset val="204"/>
      </rPr>
      <t>(от поселка до Мортаделя 3 км. и до Родника 900 м.)</t>
    </r>
    <r>
      <rPr>
        <sz val="11"/>
        <rFont val="Calibri"/>
        <family val="2"/>
        <charset val="204"/>
      </rPr>
      <t xml:space="preserve"> силами рабочих</t>
    </r>
  </si>
  <si>
    <t>2.4</t>
  </si>
  <si>
    <t>Закупка материалов, основных средств в ДНТ, по необходимости.</t>
  </si>
  <si>
    <t>2.5</t>
  </si>
  <si>
    <r>
      <t xml:space="preserve">Чистка озера    </t>
    </r>
    <r>
      <rPr>
        <sz val="10"/>
        <rFont val="Calibri"/>
        <family val="2"/>
        <charset val="204"/>
      </rPr>
      <t>(1 раз в 2 года)</t>
    </r>
  </si>
  <si>
    <t>2.6</t>
  </si>
  <si>
    <t xml:space="preserve">Спил аварийных деревьев </t>
  </si>
  <si>
    <t>2.7</t>
  </si>
  <si>
    <r>
      <t xml:space="preserve">Покос травы в зонах общественного пользования     </t>
    </r>
    <r>
      <rPr>
        <sz val="10"/>
        <rFont val="Calibri"/>
        <family val="2"/>
        <charset val="204"/>
      </rPr>
      <t>(вокруг озера, детской площадки)</t>
    </r>
  </si>
  <si>
    <t>2.8</t>
  </si>
  <si>
    <t>Уборка детской площадки</t>
  </si>
  <si>
    <t>2.9</t>
  </si>
  <si>
    <t>Покос травы вдоль ливневых канав, чистка канав от воды и мусора</t>
  </si>
  <si>
    <t>2.10</t>
  </si>
  <si>
    <r>
      <t xml:space="preserve">Услуги специалистов , в т.ч. наемных  в ДНТ  </t>
    </r>
    <r>
      <rPr>
        <sz val="10"/>
        <rFont val="Calibri"/>
        <family val="2"/>
        <charset val="204"/>
      </rPr>
      <t xml:space="preserve"> (по выставлению счетов, ведению бухгалтерии , по ланшафтному дизайну и пр.специалистов)</t>
    </r>
  </si>
  <si>
    <t>2.11</t>
  </si>
  <si>
    <t>Освещение общественных зон</t>
  </si>
  <si>
    <t>2.12</t>
  </si>
  <si>
    <t>Обслуживание электрохозяйства</t>
  </si>
  <si>
    <t>2.13</t>
  </si>
  <si>
    <t xml:space="preserve">Чистка дорог на территории поселка от снега, льда, листьев и грязи </t>
  </si>
  <si>
    <t>2.14</t>
  </si>
  <si>
    <t>Чистка подъездных путей к поселку от снега, льда, листье, грязи</t>
  </si>
  <si>
    <t>2.15</t>
  </si>
  <si>
    <t>Восстановление дорожного полотна (ремонт)</t>
  </si>
  <si>
    <t>2.16</t>
  </si>
  <si>
    <t>Ремонт детской площадки (по необходимости)</t>
  </si>
  <si>
    <t>2.17</t>
  </si>
  <si>
    <t>Налоги и сборы</t>
  </si>
  <si>
    <t>2.18</t>
  </si>
  <si>
    <t xml:space="preserve">Расходы по аренде </t>
  </si>
  <si>
    <t>2.19</t>
  </si>
  <si>
    <t>Уход за зелеными насаждениями в зонах общественного пользования</t>
  </si>
  <si>
    <t>2.20</t>
  </si>
  <si>
    <t>Строительство имущества общего пользования (например, беседок и пр.)</t>
  </si>
  <si>
    <t>2.21</t>
  </si>
  <si>
    <t>Восстановление пляжной  зоны и захода в озеро</t>
  </si>
  <si>
    <t>2.22</t>
  </si>
  <si>
    <r>
      <t>Обслуживание тревожной кнопки</t>
    </r>
    <r>
      <rPr>
        <sz val="10"/>
        <rFont val="Calibri"/>
        <family val="2"/>
        <charset val="204"/>
      </rPr>
      <t xml:space="preserve"> (договор с вневедомственной охраной)</t>
    </r>
  </si>
  <si>
    <r>
      <rPr>
        <b/>
        <sz val="18"/>
        <rFont val="Arial Cyr"/>
        <charset val="204"/>
      </rPr>
      <t>с сотки</t>
    </r>
    <r>
      <rPr>
        <b/>
        <sz val="24"/>
        <rFont val="Arial Cyr"/>
        <charset val="204"/>
      </rPr>
      <t xml:space="preserve">             </t>
    </r>
    <r>
      <rPr>
        <b/>
        <sz val="10"/>
        <rFont val="Arial Cyr"/>
        <charset val="204"/>
      </rPr>
      <t xml:space="preserve"> (с площади участка)</t>
    </r>
  </si>
  <si>
    <r>
      <rPr>
        <b/>
        <sz val="18"/>
        <color indexed="8"/>
        <rFont val="Arial"/>
        <family val="2"/>
        <charset val="204"/>
      </rPr>
      <t>с домовладения</t>
    </r>
    <r>
      <rPr>
        <b/>
        <sz val="2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Arial"/>
        <family val="2"/>
        <charset val="204"/>
      </rPr>
      <t>собственника</t>
    </r>
    <r>
      <rPr>
        <b/>
        <sz val="12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Arial"/>
        <family val="2"/>
        <charset val="204"/>
      </rPr>
      <t>одного или нескольких участков, объедененных по территориальному признаку, ведущих хозяйственную деятельность на участке (ках) и имеющие на этом  участке (ках) дом с теплым контуром, либо любое другое строение, пригодное для жилья (баню, гараж</t>
    </r>
  </si>
  <si>
    <t>Собственник имеет 1 участок ( 8 соток) без домовладений ( т.е. на участке вообще пусто)</t>
  </si>
  <si>
    <t xml:space="preserve">с собственника   </t>
  </si>
  <si>
    <t>Собственник имеет 1 участок ( 8 соток),  и домовладение</t>
  </si>
  <si>
    <t>Примеры с формулами</t>
  </si>
  <si>
    <t>К примеру затраты за месяц составят100 000 рублей. По ранее утверждённой методике , между разными категориями собственников затраты могут распределиться следующим образом:</t>
  </si>
  <si>
    <t xml:space="preserve"> </t>
  </si>
  <si>
    <t>сумма затрат за 1 месяц</t>
  </si>
  <si>
    <t>Всего собственников</t>
  </si>
  <si>
    <t>общая площадь участков в сотках</t>
  </si>
  <si>
    <t>общее количество домовладений</t>
  </si>
  <si>
    <t>Вводные данные ( просто для примера)</t>
  </si>
  <si>
    <t xml:space="preserve">Затраты в месяц           ( пример) </t>
  </si>
  <si>
    <t>методика</t>
  </si>
  <si>
    <t>сотка</t>
  </si>
  <si>
    <t>домовладение</t>
  </si>
  <si>
    <t>собственник</t>
  </si>
  <si>
    <t>Собственник имеет 2 участка ( по 8 соток всего 16 соток) без домовладений ( т.е. на участке вообще пусто)</t>
  </si>
  <si>
    <t>Собственник имеет 2 участка ( по 8 соток всего 16 соток) и домовладение</t>
  </si>
  <si>
    <t>Бюджет 2015</t>
  </si>
  <si>
    <t>ДНП "Медвежье Озеро 2014"</t>
  </si>
  <si>
    <t>№ п/п</t>
  </si>
  <si>
    <t>Статья расхода</t>
  </si>
  <si>
    <t>ПЛАН, руб. в год</t>
  </si>
  <si>
    <t>ПЛАН, руб. в месяц в ЗИМНИЙ ПЕРИОД с 15.11 - 15.04</t>
  </si>
  <si>
    <t>ПЛАН, руб. в месяц в ЛЕТНИЙ ПЕРИОД</t>
  </si>
  <si>
    <t>1. Обязательные платежи по содержанию ДНТ</t>
  </si>
  <si>
    <t>1.1.</t>
  </si>
  <si>
    <t>Специалист по бухгалтерскому и надоговому учёту</t>
  </si>
  <si>
    <t>1.2.</t>
  </si>
  <si>
    <t>Аренда помещения правления и охраны</t>
  </si>
  <si>
    <t>1.3.</t>
  </si>
  <si>
    <t>Аренда юридического адреса Партнёрства</t>
  </si>
  <si>
    <t>1.4.</t>
  </si>
  <si>
    <t>Расходы на проведение общих собраний 2 раза в год</t>
  </si>
  <si>
    <t>1.5.</t>
  </si>
  <si>
    <t xml:space="preserve">Услуги банка </t>
  </si>
  <si>
    <t>1.6.</t>
  </si>
  <si>
    <t>Услуги почты</t>
  </si>
  <si>
    <t>1.7.</t>
  </si>
  <si>
    <t>Канцелярские расходы, расходы на орг.технику ( компьютер, принтер, картриджи , пропуска, плёнка для ламинатор)</t>
  </si>
  <si>
    <t>1.8.</t>
  </si>
  <si>
    <t>Расходы на лицензирование необходимого програмного обеспечения 1С, КОНТУР ( для сдачи деклараций через интернет)</t>
  </si>
  <si>
    <t>1.9.</t>
  </si>
  <si>
    <t>Утилизация и вывоз бытовых отходов по договору со специализированной организацией</t>
  </si>
  <si>
    <t>2 . ПЛАТЕЖИ ПО МИНИМАЛЬНОМУ ОБЕСПЕЧЕНИЮ ЖИЗНЕДЕЯТЕЛЬНОСТИ ПОСЁЛКА</t>
  </si>
  <si>
    <t>2.1.</t>
  </si>
  <si>
    <t xml:space="preserve">Услуги ЧОП по осуществлению контрольно-пропускного режима на территорию поселка, 5 постов 350 000 руб в мес БЕЗ НАЛОГОВ </t>
  </si>
  <si>
    <t>2.2.</t>
  </si>
  <si>
    <t xml:space="preserve">Услуги вневедомственной охраны (тревожная кнопка) на случай чрезвычайных ситуаций, включая оборудование и 2 кнопки. 5 000 руб в мес </t>
  </si>
  <si>
    <t>2.3.</t>
  </si>
  <si>
    <t xml:space="preserve">Обслуживание и текущий ремонт электрохозяйства поселка </t>
  </si>
  <si>
    <t>2.4.</t>
  </si>
  <si>
    <t xml:space="preserve">Чистка снега ( с 15 ноября по 15 апреля) </t>
  </si>
  <si>
    <t>2.5.</t>
  </si>
  <si>
    <t>Обслуживание и текущий ремонт дренажной системы поселка</t>
  </si>
  <si>
    <t>2.6.</t>
  </si>
  <si>
    <t>Материалы, инструменты , сырьё, инвентарь, хоз принадлежности ( бензин для бензопилы, триммеры для покоса травы, ломаты, перчатки и т.д.) + ПЕСОК ДЛЯ ПОСЫПКИ ДОРОГ ЗИМОЙ</t>
  </si>
  <si>
    <t>2.7.</t>
  </si>
  <si>
    <t xml:space="preserve">Обслуживание ЗОП ( ИОП) Комендант посёлка и рабочие </t>
  </si>
  <si>
    <t>2.8.</t>
  </si>
  <si>
    <t>Специалист по выставлению счетов, работа с дебиторской задолженностью, делопроизводство, работа с собственниками ( 35 390 руб в мес БЕЗ налогов)</t>
  </si>
  <si>
    <t>2.9.</t>
  </si>
  <si>
    <t>Обработка против клещей общественных зон посёлка, включая обработку детской площадки</t>
  </si>
  <si>
    <t>2.10.</t>
  </si>
  <si>
    <t>Чистка дорог в летнее время  водой -  поливальной машиной с щёткой с мая по октябрь + уборка поваленных деревьев</t>
  </si>
  <si>
    <t xml:space="preserve">ИТОГО 2-ой блок </t>
  </si>
  <si>
    <t>3. Инвестиционный блок</t>
  </si>
  <si>
    <t>3.1.</t>
  </si>
  <si>
    <t>Установка лежачих полицейских ( для ограничения скорости передвижения по посёлку)</t>
  </si>
  <si>
    <t>3.2.</t>
  </si>
  <si>
    <t>Установка дорожных знаков ( не более 20 шт. по 4,5 тыс р.) Примечание - данный пункт актуален только вслучае принятия решения по п. 3.1</t>
  </si>
  <si>
    <t>3.3</t>
  </si>
  <si>
    <t>Вывоз диких собак ( около 20 собак по 4 т.р.)</t>
  </si>
  <si>
    <t>3.4.</t>
  </si>
  <si>
    <t>Обслуживание и текущий ремонт площадок и ограждений для сбора бытовых отходов. Установки доп. Загрождения и чипов</t>
  </si>
  <si>
    <t>3.5.</t>
  </si>
  <si>
    <t>Установка средств слежения</t>
  </si>
  <si>
    <t>3.6.</t>
  </si>
  <si>
    <t>Расходы на юридические услуги оказываемые товариществу</t>
  </si>
  <si>
    <t>3.7</t>
  </si>
  <si>
    <t>Информационные баннеры</t>
  </si>
  <si>
    <t>3.8.</t>
  </si>
  <si>
    <t>Изготовление копии плана застройки посёлка на ДНП</t>
  </si>
  <si>
    <t xml:space="preserve">ИТОГО 3-ий блок </t>
  </si>
  <si>
    <t>4.</t>
  </si>
  <si>
    <t>Обязательные налоги и платежи</t>
  </si>
  <si>
    <t>ИТОГО по всем блокам с налогами и сборами</t>
  </si>
  <si>
    <t>Ориентировочная плата в мес в среднем по году с ОДНОГО ПЛАТЕЛЬЩИКА</t>
  </si>
  <si>
    <t xml:space="preserve">Если к нашей смете ( утверждённую на собрании 6.12.2104)  применить методику которую мы когда-то согласовывали то вот что получится </t>
  </si>
  <si>
    <t xml:space="preserve">НЕ ОПРЕДЕЛЯЛИ </t>
  </si>
  <si>
    <t>пока для расчёта применила "С СОБСТВЕННИКА"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</si>
</sst>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_-* #,##0.0_р_._-;\-* #,##0.0_р_._-;_-* &quot;-&quot;??_р_._-;_-@_-"/>
    <numFmt numFmtId="165" formatCode="_-* #,##0_р_._-;\-* #,##0_р_._-;_-* &quot;-&quot;??_р_._-;_-@_-"/>
    <numFmt numFmtId="167" formatCode="_-* #,##0&quot;р.&quot;_-;\-* #,##0&quot;р.&quot;_-;_-* &quot;-&quot;??&quot;р.&quot;_-;_-@_-"/>
  </numFmts>
  <fonts count="3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8"/>
      <name val="Arial Cyr"/>
      <charset val="204"/>
    </font>
    <font>
      <sz val="10"/>
      <name val="Calibri"/>
      <family val="2"/>
      <charset val="204"/>
    </font>
    <font>
      <b/>
      <sz val="12"/>
      <name val="Arial Cyr"/>
      <charset val="204"/>
    </font>
    <font>
      <b/>
      <sz val="18"/>
      <name val="Arial Cyr"/>
      <charset val="204"/>
    </font>
    <font>
      <b/>
      <sz val="24"/>
      <name val="Arial Cyr"/>
      <charset val="204"/>
    </font>
    <font>
      <b/>
      <sz val="10"/>
      <name val="Arial Cyr"/>
      <charset val="204"/>
    </font>
    <font>
      <b/>
      <sz val="12"/>
      <color indexed="8"/>
      <name val="Arial"/>
      <family val="2"/>
      <charset val="204"/>
    </font>
    <font>
      <b/>
      <sz val="18"/>
      <color indexed="8"/>
      <name val="Arial"/>
      <family val="2"/>
      <charset val="204"/>
    </font>
    <font>
      <b/>
      <sz val="2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24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Arial Cyr"/>
      <charset val="204"/>
    </font>
    <font>
      <b/>
      <sz val="18"/>
      <color theme="0"/>
      <name val="Calibri"/>
      <family val="2"/>
      <charset val="204"/>
      <scheme val="minor"/>
    </font>
    <font>
      <b/>
      <sz val="11"/>
      <color rgb="FF000000"/>
      <name val="Verdana"/>
      <family val="2"/>
      <charset val="204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86">
    <xf numFmtId="0" fontId="0" fillId="0" borderId="0" xfId="0"/>
    <xf numFmtId="0" fontId="0" fillId="0" borderId="0" xfId="0" applyAlignment="1">
      <alignment vertical="center" wrapText="1"/>
    </xf>
    <xf numFmtId="49" fontId="0" fillId="0" borderId="0" xfId="0" applyNumberFormat="1"/>
    <xf numFmtId="0" fontId="0" fillId="3" borderId="2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167" fontId="21" fillId="0" borderId="14" xfId="1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0" fillId="0" borderId="5" xfId="0" applyFill="1" applyBorder="1"/>
    <xf numFmtId="165" fontId="14" fillId="0" borderId="20" xfId="1" applyNumberFormat="1" applyFont="1" applyFill="1" applyBorder="1"/>
    <xf numFmtId="0" fontId="22" fillId="2" borderId="9" xfId="0" applyFont="1" applyFill="1" applyBorder="1" applyAlignment="1">
      <alignment horizontal="center" vertical="center" wrapText="1"/>
    </xf>
    <xf numFmtId="0" fontId="0" fillId="0" borderId="6" xfId="0" applyBorder="1"/>
    <xf numFmtId="49" fontId="3" fillId="0" borderId="15" xfId="0" applyNumberFormat="1" applyFont="1" applyBorder="1" applyAlignment="1">
      <alignment horizontal="right"/>
    </xf>
    <xf numFmtId="0" fontId="2" fillId="0" borderId="7" xfId="0" applyFont="1" applyBorder="1" applyAlignment="1">
      <alignment vertical="center" wrapText="1"/>
    </xf>
    <xf numFmtId="49" fontId="3" fillId="0" borderId="16" xfId="0" applyNumberFormat="1" applyFont="1" applyBorder="1" applyAlignment="1">
      <alignment horizontal="right"/>
    </xf>
    <xf numFmtId="0" fontId="2" fillId="0" borderId="17" xfId="0" applyFont="1" applyBorder="1" applyAlignment="1">
      <alignment vertical="center" wrapText="1"/>
    </xf>
    <xf numFmtId="0" fontId="0" fillId="3" borderId="0" xfId="0" applyFill="1" applyBorder="1"/>
    <xf numFmtId="0" fontId="0" fillId="0" borderId="22" xfId="0" applyFill="1" applyBorder="1"/>
    <xf numFmtId="0" fontId="0" fillId="3" borderId="22" xfId="0" applyFill="1" applyBorder="1"/>
    <xf numFmtId="0" fontId="0" fillId="0" borderId="3" xfId="0" applyBorder="1"/>
    <xf numFmtId="0" fontId="10" fillId="2" borderId="24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2" xfId="0" applyBorder="1" applyAlignment="1">
      <alignment vertical="center" wrapText="1"/>
    </xf>
    <xf numFmtId="0" fontId="0" fillId="0" borderId="15" xfId="0" applyBorder="1"/>
    <xf numFmtId="0" fontId="0" fillId="0" borderId="7" xfId="0" applyBorder="1"/>
    <xf numFmtId="0" fontId="0" fillId="0" borderId="32" xfId="0" applyBorder="1"/>
    <xf numFmtId="0" fontId="0" fillId="0" borderId="10" xfId="0" applyBorder="1"/>
    <xf numFmtId="0" fontId="0" fillId="0" borderId="33" xfId="0" applyBorder="1"/>
    <xf numFmtId="165" fontId="23" fillId="4" borderId="21" xfId="1" applyNumberFormat="1" applyFont="1" applyFill="1" applyBorder="1"/>
    <xf numFmtId="0" fontId="23" fillId="4" borderId="5" xfId="0" applyFont="1" applyFill="1" applyBorder="1"/>
    <xf numFmtId="0" fontId="23" fillId="4" borderId="0" xfId="0" applyFont="1" applyFill="1" applyBorder="1"/>
    <xf numFmtId="0" fontId="23" fillId="4" borderId="11" xfId="0" applyFont="1" applyFill="1" applyBorder="1"/>
    <xf numFmtId="0" fontId="23" fillId="4" borderId="28" xfId="0" applyFont="1" applyFill="1" applyBorder="1"/>
    <xf numFmtId="0" fontId="23" fillId="4" borderId="12" xfId="0" applyFont="1" applyFill="1" applyBorder="1"/>
    <xf numFmtId="0" fontId="20" fillId="0" borderId="11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37" xfId="0" applyBorder="1"/>
    <xf numFmtId="165" fontId="0" fillId="0" borderId="38" xfId="1" applyNumberFormat="1" applyFont="1" applyBorder="1" applyAlignment="1">
      <alignment vertical="center" wrapText="1"/>
    </xf>
    <xf numFmtId="0" fontId="14" fillId="3" borderId="39" xfId="0" applyFont="1" applyFill="1" applyBorder="1"/>
    <xf numFmtId="0" fontId="0" fillId="3" borderId="40" xfId="0" applyFill="1" applyBorder="1"/>
    <xf numFmtId="0" fontId="0" fillId="3" borderId="41" xfId="0" applyFill="1" applyBorder="1"/>
    <xf numFmtId="0" fontId="0" fillId="3" borderId="42" xfId="0" applyFill="1" applyBorder="1"/>
    <xf numFmtId="0" fontId="0" fillId="3" borderId="38" xfId="0" applyFill="1" applyBorder="1"/>
    <xf numFmtId="0" fontId="18" fillId="0" borderId="39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49" fontId="3" fillId="0" borderId="43" xfId="0" applyNumberFormat="1" applyFont="1" applyBorder="1" applyAlignment="1">
      <alignment horizontal="right"/>
    </xf>
    <xf numFmtId="0" fontId="2" fillId="0" borderId="4" xfId="0" applyFont="1" applyBorder="1" applyAlignment="1">
      <alignment vertical="center" wrapText="1"/>
    </xf>
    <xf numFmtId="165" fontId="14" fillId="0" borderId="44" xfId="1" applyNumberFormat="1" applyFont="1" applyFill="1" applyBorder="1"/>
    <xf numFmtId="0" fontId="0" fillId="0" borderId="2" xfId="0" applyFill="1" applyBorder="1"/>
    <xf numFmtId="0" fontId="0" fillId="0" borderId="45" xfId="0" applyFill="1" applyBorder="1"/>
    <xf numFmtId="0" fontId="0" fillId="0" borderId="46" xfId="0" applyBorder="1" applyAlignment="1">
      <alignment horizontal="center"/>
    </xf>
    <xf numFmtId="0" fontId="0" fillId="0" borderId="43" xfId="0" applyBorder="1"/>
    <xf numFmtId="0" fontId="0" fillId="0" borderId="4" xfId="0" applyBorder="1"/>
    <xf numFmtId="0" fontId="0" fillId="0" borderId="11" xfId="0" applyBorder="1"/>
    <xf numFmtId="0" fontId="0" fillId="0" borderId="47" xfId="0" applyBorder="1"/>
    <xf numFmtId="0" fontId="5" fillId="2" borderId="28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Fill="1"/>
    <xf numFmtId="0" fontId="25" fillId="0" borderId="0" xfId="0" applyFont="1" applyAlignment="1">
      <alignment horizontal="center" vertical="center"/>
    </xf>
    <xf numFmtId="0" fontId="25" fillId="0" borderId="0" xfId="0" applyFont="1" applyAlignment="1"/>
    <xf numFmtId="0" fontId="25" fillId="0" borderId="0" xfId="0" applyFont="1" applyAlignment="1"/>
    <xf numFmtId="0" fontId="0" fillId="0" borderId="37" xfId="0" applyFill="1" applyBorder="1"/>
    <xf numFmtId="0" fontId="0" fillId="0" borderId="49" xfId="0" applyBorder="1"/>
    <xf numFmtId="4" fontId="0" fillId="0" borderId="49" xfId="0" applyNumberFormat="1" applyBorder="1"/>
    <xf numFmtId="0" fontId="0" fillId="0" borderId="16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4" fontId="15" fillId="0" borderId="30" xfId="0" applyNumberFormat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49" fontId="26" fillId="0" borderId="24" xfId="0" applyNumberFormat="1" applyFont="1" applyFill="1" applyBorder="1" applyAlignment="1">
      <alignment horizontal="center" vertical="center"/>
    </xf>
    <xf numFmtId="49" fontId="26" fillId="0" borderId="47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165" fontId="0" fillId="0" borderId="0" xfId="1" applyNumberFormat="1" applyFont="1" applyFill="1" applyAlignment="1">
      <alignment vertical="center"/>
    </xf>
    <xf numFmtId="49" fontId="0" fillId="0" borderId="37" xfId="0" applyNumberFormat="1" applyFill="1" applyBorder="1" applyAlignment="1">
      <alignment horizontal="left" vertical="center"/>
    </xf>
    <xf numFmtId="0" fontId="0" fillId="0" borderId="49" xfId="0" applyBorder="1" applyAlignment="1">
      <alignment vertical="center" wrapText="1"/>
    </xf>
    <xf numFmtId="4" fontId="15" fillId="0" borderId="41" xfId="0" applyNumberFormat="1" applyFont="1" applyBorder="1" applyAlignment="1">
      <alignment vertical="center"/>
    </xf>
    <xf numFmtId="49" fontId="0" fillId="0" borderId="8" xfId="0" applyNumberFormat="1" applyFill="1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4" fontId="15" fillId="0" borderId="27" xfId="0" applyNumberFormat="1" applyFont="1" applyBorder="1" applyAlignment="1">
      <alignment vertical="center"/>
    </xf>
    <xf numFmtId="4" fontId="27" fillId="0" borderId="27" xfId="0" applyNumberFormat="1" applyFont="1" applyBorder="1" applyAlignment="1">
      <alignment vertical="center"/>
    </xf>
    <xf numFmtId="49" fontId="0" fillId="0" borderId="36" xfId="0" applyNumberFormat="1" applyFill="1" applyBorder="1" applyAlignment="1">
      <alignment horizontal="left" vertical="center"/>
    </xf>
    <xf numFmtId="0" fontId="0" fillId="0" borderId="52" xfId="0" applyBorder="1" applyAlignment="1">
      <alignment vertical="center" wrapText="1"/>
    </xf>
    <xf numFmtId="4" fontId="15" fillId="0" borderId="53" xfId="0" applyNumberFormat="1" applyFont="1" applyBorder="1" applyAlignment="1">
      <alignment vertical="center"/>
    </xf>
    <xf numFmtId="49" fontId="0" fillId="3" borderId="0" xfId="0" applyNumberFormat="1" applyFill="1" applyAlignment="1">
      <alignment horizontal="left" vertical="center"/>
    </xf>
    <xf numFmtId="0" fontId="0" fillId="3" borderId="0" xfId="0" applyFill="1" applyAlignment="1">
      <alignment vertical="center"/>
    </xf>
    <xf numFmtId="4" fontId="15" fillId="3" borderId="27" xfId="0" applyNumberFormat="1" applyFont="1" applyFill="1" applyBorder="1" applyAlignment="1">
      <alignment vertical="center"/>
    </xf>
    <xf numFmtId="0" fontId="0" fillId="0" borderId="49" xfId="0" applyBorder="1" applyAlignment="1">
      <alignment horizontal="justify" vertical="center" wrapText="1"/>
    </xf>
    <xf numFmtId="0" fontId="28" fillId="0" borderId="0" xfId="0" applyFont="1" applyBorder="1" applyAlignment="1">
      <alignment horizontal="justify" vertical="center" wrapText="1"/>
    </xf>
    <xf numFmtId="4" fontId="29" fillId="0" borderId="27" xfId="0" applyNumberFormat="1" applyFont="1" applyBorder="1" applyAlignment="1">
      <alignment vertical="center"/>
    </xf>
    <xf numFmtId="0" fontId="0" fillId="0" borderId="18" xfId="0" applyBorder="1" applyAlignment="1">
      <alignment vertical="center" wrapText="1"/>
    </xf>
    <xf numFmtId="49" fontId="0" fillId="3" borderId="37" xfId="0" applyNumberFormat="1" applyFill="1" applyBorder="1" applyAlignment="1">
      <alignment horizontal="left" vertical="center"/>
    </xf>
    <xf numFmtId="0" fontId="0" fillId="3" borderId="4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4" fontId="15" fillId="3" borderId="41" xfId="0" applyNumberFormat="1" applyFont="1" applyFill="1" applyBorder="1" applyAlignment="1">
      <alignment vertical="center"/>
    </xf>
    <xf numFmtId="49" fontId="26" fillId="0" borderId="37" xfId="0" applyNumberFormat="1" applyFont="1" applyFill="1" applyBorder="1" applyAlignment="1">
      <alignment horizontal="center" vertical="center"/>
    </xf>
    <xf numFmtId="49" fontId="26" fillId="0" borderId="49" xfId="0" applyNumberFormat="1" applyFon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left" vertical="center"/>
    </xf>
    <xf numFmtId="0" fontId="0" fillId="0" borderId="29" xfId="0" applyBorder="1" applyAlignment="1">
      <alignment vertical="center" wrapText="1"/>
    </xf>
    <xf numFmtId="4" fontId="15" fillId="0" borderId="29" xfId="0" applyNumberFormat="1" applyFont="1" applyBorder="1" applyAlignment="1">
      <alignment vertical="center"/>
    </xf>
    <xf numFmtId="49" fontId="0" fillId="0" borderId="15" xfId="0" applyNumberFormat="1" applyFill="1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4" fontId="15" fillId="0" borderId="6" xfId="0" applyNumberFormat="1" applyFont="1" applyBorder="1" applyAlignment="1">
      <alignment vertical="center"/>
    </xf>
    <xf numFmtId="49" fontId="0" fillId="0" borderId="16" xfId="0" applyNumberFormat="1" applyFill="1" applyBorder="1" applyAlignment="1">
      <alignment horizontal="left" vertical="center"/>
    </xf>
    <xf numFmtId="0" fontId="0" fillId="0" borderId="30" xfId="0" applyBorder="1" applyAlignment="1">
      <alignment vertical="center" wrapText="1"/>
    </xf>
    <xf numFmtId="4" fontId="15" fillId="0" borderId="30" xfId="0" applyNumberFormat="1" applyFont="1" applyBorder="1" applyAlignment="1">
      <alignment vertical="center"/>
    </xf>
    <xf numFmtId="49" fontId="0" fillId="3" borderId="36" xfId="0" applyNumberFormat="1" applyFill="1" applyBorder="1" applyAlignment="1">
      <alignment horizontal="left" vertical="center"/>
    </xf>
    <xf numFmtId="0" fontId="0" fillId="3" borderId="52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4" fontId="15" fillId="3" borderId="53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horizontal="left" vertical="center"/>
    </xf>
    <xf numFmtId="49" fontId="15" fillId="0" borderId="24" xfId="0" applyNumberFormat="1" applyFont="1" applyFill="1" applyBorder="1" applyAlignment="1">
      <alignment horizontal="left" vertical="center"/>
    </xf>
    <xf numFmtId="0" fontId="15" fillId="0" borderId="47" xfId="0" applyFont="1" applyBorder="1" applyAlignment="1">
      <alignment horizontal="justify" vertical="center" wrapText="1"/>
    </xf>
    <xf numFmtId="0" fontId="15" fillId="0" borderId="47" xfId="0" applyFont="1" applyBorder="1" applyAlignment="1">
      <alignment vertical="center"/>
    </xf>
    <xf numFmtId="4" fontId="15" fillId="0" borderId="47" xfId="0" applyNumberFormat="1" applyFont="1" applyBorder="1" applyAlignment="1">
      <alignment vertical="center"/>
    </xf>
    <xf numFmtId="4" fontId="0" fillId="0" borderId="0" xfId="0" applyNumberFormat="1"/>
    <xf numFmtId="49" fontId="16" fillId="5" borderId="37" xfId="0" applyNumberFormat="1" applyFont="1" applyFill="1" applyBorder="1" applyAlignment="1">
      <alignment horizontal="left" vertical="center"/>
    </xf>
    <xf numFmtId="0" fontId="16" fillId="5" borderId="49" xfId="0" applyFont="1" applyFill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4" fontId="16" fillId="5" borderId="41" xfId="0" applyNumberFormat="1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6" fillId="5" borderId="0" xfId="0" applyFont="1" applyFill="1" applyAlignment="1">
      <alignment vertical="center"/>
    </xf>
    <xf numFmtId="165" fontId="0" fillId="0" borderId="0" xfId="0" applyNumberFormat="1" applyFill="1"/>
    <xf numFmtId="0" fontId="15" fillId="0" borderId="0" xfId="0" applyFont="1"/>
    <xf numFmtId="4" fontId="15" fillId="0" borderId="0" xfId="0" applyNumberFormat="1" applyFont="1"/>
    <xf numFmtId="49" fontId="0" fillId="0" borderId="55" xfId="0" applyNumberFormat="1" applyBorder="1"/>
    <xf numFmtId="4" fontId="0" fillId="0" borderId="56" xfId="0" applyNumberFormat="1" applyBorder="1"/>
    <xf numFmtId="49" fontId="0" fillId="0" borderId="57" xfId="0" applyNumberFormat="1" applyBorder="1"/>
    <xf numFmtId="4" fontId="0" fillId="0" borderId="18" xfId="0" applyNumberFormat="1" applyBorder="1"/>
    <xf numFmtId="49" fontId="0" fillId="0" borderId="35" xfId="0" applyNumberFormat="1" applyBorder="1"/>
    <xf numFmtId="4" fontId="0" fillId="0" borderId="2" xfId="0" applyNumberFormat="1" applyBorder="1"/>
    <xf numFmtId="0" fontId="30" fillId="0" borderId="0" xfId="0" applyFont="1" applyFill="1" applyAlignment="1">
      <alignment horizontal="center"/>
    </xf>
    <xf numFmtId="4" fontId="15" fillId="0" borderId="58" xfId="0" applyNumberFormat="1" applyFont="1" applyBorder="1" applyAlignment="1">
      <alignment vertical="center"/>
    </xf>
    <xf numFmtId="4" fontId="15" fillId="0" borderId="57" xfId="0" applyNumberFormat="1" applyFont="1" applyBorder="1" applyAlignment="1">
      <alignment vertical="center"/>
    </xf>
    <xf numFmtId="4" fontId="15" fillId="0" borderId="59" xfId="0" applyNumberFormat="1" applyFont="1" applyBorder="1" applyAlignment="1">
      <alignment vertical="center"/>
    </xf>
    <xf numFmtId="4" fontId="15" fillId="3" borderId="57" xfId="0" applyNumberFormat="1" applyFont="1" applyFill="1" applyBorder="1" applyAlignment="1">
      <alignment vertical="center"/>
    </xf>
    <xf numFmtId="4" fontId="29" fillId="0" borderId="57" xfId="0" applyNumberFormat="1" applyFont="1" applyBorder="1" applyAlignment="1">
      <alignment vertical="center"/>
    </xf>
    <xf numFmtId="4" fontId="15" fillId="3" borderId="58" xfId="0" applyNumberFormat="1" applyFont="1" applyFill="1" applyBorder="1" applyAlignment="1">
      <alignment vertical="center"/>
    </xf>
    <xf numFmtId="4" fontId="15" fillId="0" borderId="60" xfId="0" applyNumberFormat="1" applyFont="1" applyBorder="1" applyAlignment="1">
      <alignment vertical="center"/>
    </xf>
    <xf numFmtId="4" fontId="15" fillId="0" borderId="1" xfId="0" applyNumberFormat="1" applyFont="1" applyBorder="1" applyAlignment="1">
      <alignment vertical="center"/>
    </xf>
    <xf numFmtId="4" fontId="15" fillId="0" borderId="50" xfId="0" applyNumberFormat="1" applyFont="1" applyBorder="1" applyAlignment="1">
      <alignment vertical="center"/>
    </xf>
    <xf numFmtId="4" fontId="15" fillId="3" borderId="59" xfId="0" applyNumberFormat="1" applyFont="1" applyFill="1" applyBorder="1" applyAlignment="1">
      <alignment vertical="center"/>
    </xf>
    <xf numFmtId="4" fontId="16" fillId="5" borderId="58" xfId="0" applyNumberFormat="1" applyFont="1" applyFill="1" applyBorder="1" applyAlignment="1">
      <alignment vertical="center"/>
    </xf>
    <xf numFmtId="4" fontId="0" fillId="0" borderId="61" xfId="0" applyNumberFormat="1" applyFont="1" applyBorder="1" applyAlignment="1">
      <alignment horizontal="center" vertical="center"/>
    </xf>
    <xf numFmtId="4" fontId="0" fillId="0" borderId="62" xfId="0" applyNumberFormat="1" applyFont="1" applyBorder="1" applyAlignment="1">
      <alignment horizontal="center" vertical="center"/>
    </xf>
    <xf numFmtId="4" fontId="0" fillId="0" borderId="21" xfId="0" applyNumberFormat="1" applyFont="1" applyBorder="1" applyAlignment="1">
      <alignment horizontal="center" vertical="center"/>
    </xf>
    <xf numFmtId="4" fontId="0" fillId="3" borderId="62" xfId="0" applyNumberFormat="1" applyFont="1" applyFill="1" applyBorder="1" applyAlignment="1">
      <alignment horizontal="center" vertical="center"/>
    </xf>
    <xf numFmtId="49" fontId="20" fillId="0" borderId="62" xfId="0" applyNumberFormat="1" applyFont="1" applyFill="1" applyBorder="1" applyAlignment="1">
      <alignment horizontal="center" vertical="center"/>
    </xf>
    <xf numFmtId="4" fontId="14" fillId="0" borderId="62" xfId="0" applyNumberFormat="1" applyFont="1" applyBorder="1" applyAlignment="1">
      <alignment horizontal="center" vertical="center"/>
    </xf>
    <xf numFmtId="4" fontId="0" fillId="3" borderId="61" xfId="0" applyNumberFormat="1" applyFont="1" applyFill="1" applyBorder="1" applyAlignment="1">
      <alignment horizontal="center" vertical="center"/>
    </xf>
    <xf numFmtId="4" fontId="0" fillId="0" borderId="19" xfId="0" applyNumberFormat="1" applyFont="1" applyBorder="1" applyAlignment="1">
      <alignment horizontal="center" vertical="center"/>
    </xf>
    <xf numFmtId="4" fontId="0" fillId="0" borderId="20" xfId="0" applyNumberFormat="1" applyFont="1" applyBorder="1" applyAlignment="1">
      <alignment horizontal="center" vertical="center"/>
    </xf>
    <xf numFmtId="4" fontId="0" fillId="0" borderId="23" xfId="0" applyNumberFormat="1" applyFont="1" applyBorder="1" applyAlignment="1">
      <alignment horizontal="center" vertical="center"/>
    </xf>
    <xf numFmtId="4" fontId="0" fillId="3" borderId="21" xfId="0" applyNumberFormat="1" applyFont="1" applyFill="1" applyBorder="1" applyAlignment="1">
      <alignment horizontal="center" vertical="center"/>
    </xf>
    <xf numFmtId="4" fontId="0" fillId="0" borderId="9" xfId="0" applyNumberFormat="1" applyFont="1" applyBorder="1" applyAlignment="1">
      <alignment horizontal="center" vertical="center"/>
    </xf>
    <xf numFmtId="0" fontId="0" fillId="0" borderId="62" xfId="0" applyFont="1" applyBorder="1" applyAlignment="1">
      <alignment horizontal="center"/>
    </xf>
    <xf numFmtId="4" fontId="16" fillId="5" borderId="9" xfId="0" applyNumberFormat="1" applyFont="1" applyFill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164" fontId="0" fillId="0" borderId="43" xfId="1" applyNumberFormat="1" applyFont="1" applyBorder="1"/>
    <xf numFmtId="164" fontId="0" fillId="0" borderId="3" xfId="1" applyNumberFormat="1" applyFont="1" applyBorder="1"/>
    <xf numFmtId="164" fontId="0" fillId="0" borderId="4" xfId="1" applyNumberFormat="1" applyFont="1" applyBorder="1"/>
    <xf numFmtId="164" fontId="0" fillId="0" borderId="31" xfId="1" applyNumberFormat="1" applyFont="1" applyBorder="1"/>
    <xf numFmtId="164" fontId="0" fillId="0" borderId="27" xfId="1" applyNumberFormat="1" applyFont="1" applyBorder="1"/>
    <xf numFmtId="164" fontId="0" fillId="0" borderId="63" xfId="1" applyNumberFormat="1" applyFont="1" applyBorder="1"/>
    <xf numFmtId="4" fontId="15" fillId="3" borderId="24" xfId="0" applyNumberFormat="1" applyFont="1" applyFill="1" applyBorder="1" applyAlignment="1">
      <alignment vertical="center"/>
    </xf>
    <xf numFmtId="4" fontId="15" fillId="3" borderId="48" xfId="0" applyNumberFormat="1" applyFont="1" applyFill="1" applyBorder="1" applyAlignment="1">
      <alignment vertical="center"/>
    </xf>
    <xf numFmtId="4" fontId="15" fillId="3" borderId="12" xfId="0" applyNumberFormat="1" applyFont="1" applyFill="1" applyBorder="1" applyAlignment="1">
      <alignment vertical="center"/>
    </xf>
    <xf numFmtId="165" fontId="31" fillId="5" borderId="58" xfId="1" applyNumberFormat="1" applyFont="1" applyFill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47</xdr:row>
      <xdr:rowOff>0</xdr:rowOff>
    </xdr:from>
    <xdr:to>
      <xdr:col>7</xdr:col>
      <xdr:colOff>88900</xdr:colOff>
      <xdr:row>50</xdr:row>
      <xdr:rowOff>59779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2975" y="9267825"/>
          <a:ext cx="88900" cy="631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1295399</xdr:colOff>
      <xdr:row>0</xdr:row>
      <xdr:rowOff>76200</xdr:rowOff>
    </xdr:from>
    <xdr:to>
      <xdr:col>8</xdr:col>
      <xdr:colOff>247649</xdr:colOff>
      <xdr:row>6</xdr:row>
      <xdr:rowOff>171450</xdr:rowOff>
    </xdr:to>
    <xdr:sp macro="" textlink="">
      <xdr:nvSpPr>
        <xdr:cNvPr id="3" name="Стрелка вниз 2"/>
        <xdr:cNvSpPr/>
      </xdr:nvSpPr>
      <xdr:spPr>
        <a:xfrm>
          <a:off x="12201524" y="76200"/>
          <a:ext cx="1762125" cy="1257300"/>
        </a:xfrm>
        <a:prstGeom prst="downArrow">
          <a:avLst>
            <a:gd name="adj1" fmla="val 69048"/>
            <a:gd name="adj2" fmla="val 50000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000" b="1">
              <a:solidFill>
                <a:schemeClr val="bg1"/>
              </a:solidFill>
            </a:rPr>
            <a:t>ПРИМЕР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67"/>
  <sheetViews>
    <sheetView tabSelected="1" topLeftCell="B1" zoomScale="70" zoomScaleNormal="70" workbookViewId="0">
      <selection activeCell="I4" sqref="I4:L4"/>
    </sheetView>
  </sheetViews>
  <sheetFormatPr defaultRowHeight="15" x14ac:dyDescent="0.25"/>
  <cols>
    <col min="2" max="2" width="42.42578125" style="1" customWidth="1"/>
    <col min="3" max="3" width="0" hidden="1" customWidth="1"/>
    <col min="4" max="4" width="18.7109375" bestFit="1" customWidth="1"/>
    <col min="5" max="5" width="17.28515625" style="4" customWidth="1"/>
    <col min="6" max="6" width="36.5703125" style="5" customWidth="1"/>
    <col min="7" max="7" width="36.5703125" style="6" customWidth="1"/>
    <col min="8" max="8" width="23.28515625" style="26" customWidth="1"/>
    <col min="9" max="9" width="22.5703125" customWidth="1"/>
    <col min="10" max="10" width="26.28515625" customWidth="1"/>
    <col min="11" max="11" width="21.42578125" customWidth="1"/>
    <col min="12" max="12" width="27.140625" customWidth="1"/>
    <col min="13" max="13" width="27.85546875" customWidth="1"/>
    <col min="15" max="15" width="31.42578125" style="8" customWidth="1"/>
    <col min="16" max="16" width="40.7109375" style="8" customWidth="1"/>
  </cols>
  <sheetData>
    <row r="1" spans="1:16" ht="93.75" customHeight="1" thickBot="1" x14ac:dyDescent="0.3">
      <c r="A1" s="9" t="s">
        <v>50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O1" s="10" t="s">
        <v>56</v>
      </c>
      <c r="P1" s="11"/>
    </row>
    <row r="2" spans="1:16" ht="29.25" thickBot="1" x14ac:dyDescent="0.5">
      <c r="A2" s="48" t="s">
        <v>51</v>
      </c>
      <c r="B2" s="49">
        <v>100000</v>
      </c>
      <c r="D2" s="50"/>
      <c r="E2" s="51"/>
      <c r="F2" s="52"/>
      <c r="G2" s="53"/>
      <c r="H2" s="54"/>
      <c r="I2" s="55" t="s">
        <v>49</v>
      </c>
      <c r="J2" s="56"/>
      <c r="K2" s="56"/>
      <c r="L2" s="57"/>
      <c r="O2" s="12" t="s">
        <v>52</v>
      </c>
      <c r="P2" s="13">
        <f>D26</f>
        <v>100000</v>
      </c>
    </row>
    <row r="3" spans="1:16" ht="157.5" thickBot="1" x14ac:dyDescent="0.3">
      <c r="A3" s="66"/>
      <c r="B3" s="33"/>
      <c r="C3" s="67"/>
      <c r="D3" s="20" t="s">
        <v>57</v>
      </c>
      <c r="E3" s="68" t="s">
        <v>44</v>
      </c>
      <c r="F3" s="69" t="s">
        <v>45</v>
      </c>
      <c r="G3" s="70" t="s">
        <v>47</v>
      </c>
      <c r="H3" s="30" t="s">
        <v>58</v>
      </c>
      <c r="I3" s="45" t="s">
        <v>46</v>
      </c>
      <c r="J3" s="46" t="s">
        <v>62</v>
      </c>
      <c r="K3" s="46" t="s">
        <v>48</v>
      </c>
      <c r="L3" s="47" t="s">
        <v>63</v>
      </c>
      <c r="M3" s="7"/>
      <c r="N3" s="7"/>
      <c r="O3" s="14" t="s">
        <v>53</v>
      </c>
      <c r="P3" s="15">
        <v>100</v>
      </c>
    </row>
    <row r="4" spans="1:16" ht="31.5" x14ac:dyDescent="0.25">
      <c r="A4" s="58" t="s">
        <v>0</v>
      </c>
      <c r="B4" s="59" t="s">
        <v>1</v>
      </c>
      <c r="C4" s="2" t="s">
        <v>0</v>
      </c>
      <c r="D4" s="60">
        <v>20000</v>
      </c>
      <c r="E4" s="3">
        <v>45</v>
      </c>
      <c r="F4" s="61">
        <v>19</v>
      </c>
      <c r="G4" s="62">
        <v>40</v>
      </c>
      <c r="H4" s="63" t="s">
        <v>59</v>
      </c>
      <c r="I4" s="64">
        <f>IF(H4=$O$6,D4/$P$4*8,IF(H4=$O$7,0,IF(H4=$O$8,D4/$P$3,"")))</f>
        <v>200</v>
      </c>
      <c r="J4" s="29">
        <f>IF(H4=$O$6,D4/$P$4*16,IF(H4=$O$7,0,IF(H4=$O$8,D4/$P$3,"")))</f>
        <v>400</v>
      </c>
      <c r="K4" s="29">
        <f>IF(H4=$O$6,D4/$P$4*8,IF(H4=$O$7,D4/$P$5,IF(H4=$O$8,D4/$P$3,"")))</f>
        <v>200</v>
      </c>
      <c r="L4" s="65">
        <f>IF(H4=$O$6,D4/$P$4*16,IF(H4=$O$7,D4/$P$5,IF(H4=$O$8,D4/$P$3,"")))</f>
        <v>400</v>
      </c>
      <c r="O4" s="14" t="s">
        <v>54</v>
      </c>
      <c r="P4" s="15">
        <f>8*P3</f>
        <v>800</v>
      </c>
    </row>
    <row r="5" spans="1:16" ht="32.25" thickBot="1" x14ac:dyDescent="0.3">
      <c r="A5" s="22" t="s">
        <v>2</v>
      </c>
      <c r="B5" s="23" t="s">
        <v>3</v>
      </c>
      <c r="C5" s="2" t="s">
        <v>2</v>
      </c>
      <c r="D5" s="19">
        <v>5000</v>
      </c>
      <c r="E5" s="18">
        <v>29</v>
      </c>
      <c r="F5" s="4">
        <v>47</v>
      </c>
      <c r="G5" s="27">
        <v>30</v>
      </c>
      <c r="H5" s="31" t="s">
        <v>60</v>
      </c>
      <c r="I5" s="34">
        <f>IF(H5=$O$6,D5/$P$4*8,IF(H5=$O$7,0,IF(H5=$O$8,D5/$P$3,"")))</f>
        <v>0</v>
      </c>
      <c r="J5" s="21">
        <f>IF(H5=$O$6,D5/$P$4*16,IF(H5=$O$7,0,IF(H5=$O$8,D5/$P$3,"")))</f>
        <v>0</v>
      </c>
      <c r="K5" s="21">
        <f>IF(H5=$O$6,D5/$P$4*8,IF(H5=$O$7,D5/$P$5,IF(H5=$O$8,D5/$P$3,"")))</f>
        <v>100</v>
      </c>
      <c r="L5" s="35">
        <f>IF(H5=$O$6,D5/$P$4*16,IF(H5=$O$7,D5/$P$5,IF(H5=$O$8,D5/$P$3,"")))</f>
        <v>100</v>
      </c>
      <c r="O5" s="16" t="s">
        <v>55</v>
      </c>
      <c r="P5" s="17">
        <v>50</v>
      </c>
    </row>
    <row r="6" spans="1:16" ht="57.75" x14ac:dyDescent="0.25">
      <c r="A6" s="22" t="s">
        <v>4</v>
      </c>
      <c r="B6" s="23" t="s">
        <v>5</v>
      </c>
      <c r="C6" s="2" t="s">
        <v>4</v>
      </c>
      <c r="D6" s="19">
        <v>1000</v>
      </c>
      <c r="E6" s="4">
        <v>43</v>
      </c>
      <c r="F6" s="18">
        <v>25</v>
      </c>
      <c r="G6" s="27">
        <v>36</v>
      </c>
      <c r="H6" s="31" t="s">
        <v>59</v>
      </c>
      <c r="I6" s="34">
        <f t="shared" ref="I6:I25" si="0">IF(H6=$O$6,D6/$P$4*8,IF(H6=$O$7,0,IF(H6=$O$8,D6/$P$3,"")))</f>
        <v>10</v>
      </c>
      <c r="J6" s="21">
        <f t="shared" ref="J6:J25" si="1">IF(H6=$O$6,D6/$P$4*16,IF(H6=$O$7,0,IF(H6=$O$8,D6/$P$3,"")))</f>
        <v>20</v>
      </c>
      <c r="K6" s="21">
        <f t="shared" ref="K6:K25" si="2">IF(H6=$O$6,D6/$P$4*8,IF(H6=$O$7,D6/$P$5,IF(H6=$O$8,D6/$P$3,"")))</f>
        <v>10</v>
      </c>
      <c r="L6" s="35">
        <f t="shared" ref="L6:L25" si="3">IF(H6=$O$6,D6/$P$4*16,IF(H6=$O$7,D6/$P$5,IF(H6=$O$8,D6/$P$3,"")))</f>
        <v>20</v>
      </c>
      <c r="O6" s="8" t="s">
        <v>59</v>
      </c>
    </row>
    <row r="7" spans="1:16" ht="30" x14ac:dyDescent="0.25">
      <c r="A7" s="22" t="s">
        <v>6</v>
      </c>
      <c r="B7" s="23" t="s">
        <v>7</v>
      </c>
      <c r="C7" s="2" t="s">
        <v>6</v>
      </c>
      <c r="D7" s="19">
        <v>500</v>
      </c>
      <c r="E7" s="18">
        <v>38</v>
      </c>
      <c r="F7" s="18">
        <v>21</v>
      </c>
      <c r="G7" s="28">
        <v>45</v>
      </c>
      <c r="H7" s="31" t="s">
        <v>61</v>
      </c>
      <c r="I7" s="34">
        <f t="shared" si="0"/>
        <v>5</v>
      </c>
      <c r="J7" s="21">
        <f t="shared" si="1"/>
        <v>5</v>
      </c>
      <c r="K7" s="21">
        <f t="shared" si="2"/>
        <v>5</v>
      </c>
      <c r="L7" s="35">
        <f t="shared" si="3"/>
        <v>5</v>
      </c>
      <c r="O7" s="8" t="s">
        <v>60</v>
      </c>
    </row>
    <row r="8" spans="1:16" x14ac:dyDescent="0.25">
      <c r="A8" s="22" t="s">
        <v>8</v>
      </c>
      <c r="B8" s="23" t="s">
        <v>9</v>
      </c>
      <c r="C8" s="2" t="s">
        <v>8</v>
      </c>
      <c r="D8" s="19">
        <v>100</v>
      </c>
      <c r="E8" s="18">
        <v>30</v>
      </c>
      <c r="F8" s="18">
        <v>25</v>
      </c>
      <c r="G8" s="28">
        <v>49</v>
      </c>
      <c r="H8" s="31" t="s">
        <v>61</v>
      </c>
      <c r="I8" s="34">
        <f t="shared" si="0"/>
        <v>1</v>
      </c>
      <c r="J8" s="21">
        <f t="shared" si="1"/>
        <v>1</v>
      </c>
      <c r="K8" s="21">
        <f t="shared" si="2"/>
        <v>1</v>
      </c>
      <c r="L8" s="35">
        <f t="shared" si="3"/>
        <v>1</v>
      </c>
      <c r="O8" s="8" t="s">
        <v>61</v>
      </c>
    </row>
    <row r="9" spans="1:16" x14ac:dyDescent="0.25">
      <c r="A9" s="22" t="s">
        <v>10</v>
      </c>
      <c r="B9" s="23" t="s">
        <v>11</v>
      </c>
      <c r="C9" s="2" t="s">
        <v>10</v>
      </c>
      <c r="D9" s="19">
        <v>400</v>
      </c>
      <c r="E9" s="18">
        <v>32</v>
      </c>
      <c r="F9" s="18">
        <v>20</v>
      </c>
      <c r="G9" s="28">
        <v>51</v>
      </c>
      <c r="H9" s="31" t="s">
        <v>61</v>
      </c>
      <c r="I9" s="34">
        <f t="shared" si="0"/>
        <v>4</v>
      </c>
      <c r="J9" s="21">
        <f t="shared" si="1"/>
        <v>4</v>
      </c>
      <c r="K9" s="21">
        <f t="shared" si="2"/>
        <v>4</v>
      </c>
      <c r="L9" s="35">
        <f t="shared" si="3"/>
        <v>4</v>
      </c>
    </row>
    <row r="10" spans="1:16" ht="42.75" x14ac:dyDescent="0.25">
      <c r="A10" s="22" t="s">
        <v>12</v>
      </c>
      <c r="B10" s="23" t="s">
        <v>13</v>
      </c>
      <c r="C10" s="2" t="s">
        <v>12</v>
      </c>
      <c r="D10" s="19">
        <v>500</v>
      </c>
      <c r="E10" s="18">
        <v>38</v>
      </c>
      <c r="F10" s="18">
        <v>22</v>
      </c>
      <c r="G10" s="28">
        <v>46</v>
      </c>
      <c r="H10" s="31" t="s">
        <v>61</v>
      </c>
      <c r="I10" s="34">
        <f t="shared" si="0"/>
        <v>5</v>
      </c>
      <c r="J10" s="21">
        <f t="shared" si="1"/>
        <v>5</v>
      </c>
      <c r="K10" s="21">
        <f t="shared" si="2"/>
        <v>5</v>
      </c>
      <c r="L10" s="35">
        <f t="shared" si="3"/>
        <v>5</v>
      </c>
    </row>
    <row r="11" spans="1:16" x14ac:dyDescent="0.25">
      <c r="A11" s="22" t="s">
        <v>14</v>
      </c>
      <c r="B11" s="23" t="s">
        <v>15</v>
      </c>
      <c r="C11" s="2" t="s">
        <v>14</v>
      </c>
      <c r="D11" s="19">
        <v>500</v>
      </c>
      <c r="E11" s="18">
        <v>35</v>
      </c>
      <c r="F11" s="18">
        <v>28</v>
      </c>
      <c r="G11" s="28">
        <v>40</v>
      </c>
      <c r="H11" s="31" t="s">
        <v>61</v>
      </c>
      <c r="I11" s="34">
        <f t="shared" si="0"/>
        <v>5</v>
      </c>
      <c r="J11" s="21">
        <f t="shared" si="1"/>
        <v>5</v>
      </c>
      <c r="K11" s="21">
        <f t="shared" si="2"/>
        <v>5</v>
      </c>
      <c r="L11" s="35">
        <f t="shared" si="3"/>
        <v>5</v>
      </c>
    </row>
    <row r="12" spans="1:16" ht="30" x14ac:dyDescent="0.25">
      <c r="A12" s="22" t="s">
        <v>16</v>
      </c>
      <c r="B12" s="23" t="s">
        <v>17</v>
      </c>
      <c r="C12" s="2" t="s">
        <v>16</v>
      </c>
      <c r="D12" s="19">
        <v>500</v>
      </c>
      <c r="E12" s="4">
        <v>58</v>
      </c>
      <c r="F12" s="18">
        <v>15</v>
      </c>
      <c r="G12" s="27">
        <v>32</v>
      </c>
      <c r="H12" s="31" t="s">
        <v>59</v>
      </c>
      <c r="I12" s="34">
        <f t="shared" si="0"/>
        <v>5</v>
      </c>
      <c r="J12" s="21">
        <f t="shared" si="1"/>
        <v>10</v>
      </c>
      <c r="K12" s="21">
        <f t="shared" si="2"/>
        <v>5</v>
      </c>
      <c r="L12" s="35">
        <f t="shared" si="3"/>
        <v>10</v>
      </c>
    </row>
    <row r="13" spans="1:16" ht="40.5" x14ac:dyDescent="0.25">
      <c r="A13" s="22" t="s">
        <v>18</v>
      </c>
      <c r="B13" s="23" t="s">
        <v>19</v>
      </c>
      <c r="C13" s="2" t="s">
        <v>18</v>
      </c>
      <c r="D13" s="19">
        <v>26500</v>
      </c>
      <c r="E13" s="18">
        <v>35</v>
      </c>
      <c r="F13" s="18">
        <v>18</v>
      </c>
      <c r="G13" s="28">
        <v>50</v>
      </c>
      <c r="H13" s="31" t="s">
        <v>61</v>
      </c>
      <c r="I13" s="34">
        <f t="shared" si="0"/>
        <v>265</v>
      </c>
      <c r="J13" s="21">
        <f t="shared" si="1"/>
        <v>265</v>
      </c>
      <c r="K13" s="21">
        <f t="shared" si="2"/>
        <v>265</v>
      </c>
      <c r="L13" s="35">
        <f t="shared" si="3"/>
        <v>265</v>
      </c>
    </row>
    <row r="14" spans="1:16" x14ac:dyDescent="0.25">
      <c r="A14" s="22" t="s">
        <v>20</v>
      </c>
      <c r="B14" s="23" t="s">
        <v>21</v>
      </c>
      <c r="C14" s="2" t="s">
        <v>20</v>
      </c>
      <c r="D14" s="19">
        <v>1000</v>
      </c>
      <c r="E14" s="18">
        <v>37</v>
      </c>
      <c r="F14" s="18">
        <v>24</v>
      </c>
      <c r="G14" s="28">
        <v>42</v>
      </c>
      <c r="H14" s="31" t="s">
        <v>61</v>
      </c>
      <c r="I14" s="34">
        <f t="shared" si="0"/>
        <v>10</v>
      </c>
      <c r="J14" s="21">
        <f t="shared" si="1"/>
        <v>10</v>
      </c>
      <c r="K14" s="21">
        <f t="shared" si="2"/>
        <v>10</v>
      </c>
      <c r="L14" s="35">
        <f t="shared" si="3"/>
        <v>10</v>
      </c>
    </row>
    <row r="15" spans="1:16" x14ac:dyDescent="0.25">
      <c r="A15" s="22" t="s">
        <v>22</v>
      </c>
      <c r="B15" s="23" t="s">
        <v>23</v>
      </c>
      <c r="C15" s="2" t="s">
        <v>22</v>
      </c>
      <c r="D15" s="19">
        <v>0</v>
      </c>
      <c r="E15" s="18">
        <v>39</v>
      </c>
      <c r="F15" s="18">
        <v>24</v>
      </c>
      <c r="G15" s="28">
        <v>40</v>
      </c>
      <c r="H15" s="31" t="s">
        <v>61</v>
      </c>
      <c r="I15" s="34">
        <f t="shared" si="0"/>
        <v>0</v>
      </c>
      <c r="J15" s="21">
        <f t="shared" si="1"/>
        <v>0</v>
      </c>
      <c r="K15" s="21">
        <f t="shared" si="2"/>
        <v>0</v>
      </c>
      <c r="L15" s="35">
        <f t="shared" si="3"/>
        <v>0</v>
      </c>
    </row>
    <row r="16" spans="1:16" ht="30" x14ac:dyDescent="0.25">
      <c r="A16" s="22" t="s">
        <v>24</v>
      </c>
      <c r="B16" s="23" t="s">
        <v>25</v>
      </c>
      <c r="C16" s="2" t="s">
        <v>24</v>
      </c>
      <c r="D16" s="19">
        <v>10000</v>
      </c>
      <c r="E16" s="4">
        <v>59</v>
      </c>
      <c r="F16" s="18">
        <v>16</v>
      </c>
      <c r="G16" s="27">
        <v>31</v>
      </c>
      <c r="H16" s="31" t="s">
        <v>59</v>
      </c>
      <c r="I16" s="34">
        <f t="shared" si="0"/>
        <v>100</v>
      </c>
      <c r="J16" s="21">
        <f t="shared" si="1"/>
        <v>200</v>
      </c>
      <c r="K16" s="21">
        <f t="shared" si="2"/>
        <v>100</v>
      </c>
      <c r="L16" s="35">
        <f t="shared" si="3"/>
        <v>200</v>
      </c>
    </row>
    <row r="17" spans="1:16" ht="30" x14ac:dyDescent="0.25">
      <c r="A17" s="22" t="s">
        <v>26</v>
      </c>
      <c r="B17" s="23" t="s">
        <v>27</v>
      </c>
      <c r="C17" s="2" t="s">
        <v>26</v>
      </c>
      <c r="D17" s="19">
        <v>5000</v>
      </c>
      <c r="E17" s="18">
        <v>36</v>
      </c>
      <c r="F17" s="18">
        <v>21</v>
      </c>
      <c r="G17" s="28">
        <v>47</v>
      </c>
      <c r="H17" s="31" t="s">
        <v>61</v>
      </c>
      <c r="I17" s="34">
        <f t="shared" si="0"/>
        <v>50</v>
      </c>
      <c r="J17" s="21">
        <f t="shared" si="1"/>
        <v>50</v>
      </c>
      <c r="K17" s="21">
        <f t="shared" si="2"/>
        <v>50</v>
      </c>
      <c r="L17" s="35">
        <f t="shared" si="3"/>
        <v>50</v>
      </c>
    </row>
    <row r="18" spans="1:16" ht="30" x14ac:dyDescent="0.25">
      <c r="A18" s="22" t="s">
        <v>28</v>
      </c>
      <c r="B18" s="23" t="s">
        <v>29</v>
      </c>
      <c r="C18" s="2" t="s">
        <v>28</v>
      </c>
      <c r="D18" s="19">
        <v>5000</v>
      </c>
      <c r="E18" s="4">
        <v>48</v>
      </c>
      <c r="F18" s="18">
        <v>15</v>
      </c>
      <c r="G18" s="27">
        <v>42</v>
      </c>
      <c r="H18" s="31" t="s">
        <v>59</v>
      </c>
      <c r="I18" s="34">
        <f t="shared" si="0"/>
        <v>50</v>
      </c>
      <c r="J18" s="21">
        <f t="shared" si="1"/>
        <v>100</v>
      </c>
      <c r="K18" s="21">
        <f t="shared" si="2"/>
        <v>50</v>
      </c>
      <c r="L18" s="35">
        <f t="shared" si="3"/>
        <v>100</v>
      </c>
    </row>
    <row r="19" spans="1:16" ht="30" x14ac:dyDescent="0.25">
      <c r="A19" s="22" t="s">
        <v>30</v>
      </c>
      <c r="B19" s="23" t="s">
        <v>31</v>
      </c>
      <c r="C19" s="2" t="s">
        <v>30</v>
      </c>
      <c r="D19" s="19">
        <v>500</v>
      </c>
      <c r="E19" s="18">
        <v>28</v>
      </c>
      <c r="F19" s="4">
        <v>41</v>
      </c>
      <c r="G19" s="27">
        <v>33</v>
      </c>
      <c r="H19" s="31" t="s">
        <v>60</v>
      </c>
      <c r="I19" s="34">
        <f t="shared" si="0"/>
        <v>0</v>
      </c>
      <c r="J19" s="21">
        <f t="shared" si="1"/>
        <v>0</v>
      </c>
      <c r="K19" s="21">
        <f t="shared" si="2"/>
        <v>10</v>
      </c>
      <c r="L19" s="35">
        <f t="shared" si="3"/>
        <v>10</v>
      </c>
    </row>
    <row r="20" spans="1:16" x14ac:dyDescent="0.25">
      <c r="A20" s="22" t="s">
        <v>32</v>
      </c>
      <c r="B20" s="23" t="s">
        <v>33</v>
      </c>
      <c r="C20" s="2" t="s">
        <v>32</v>
      </c>
      <c r="D20" s="19">
        <v>15000</v>
      </c>
      <c r="E20" s="4">
        <v>45</v>
      </c>
      <c r="F20" s="18">
        <v>13</v>
      </c>
      <c r="G20" s="27">
        <v>43</v>
      </c>
      <c r="H20" s="31" t="s">
        <v>59</v>
      </c>
      <c r="I20" s="34">
        <f t="shared" si="0"/>
        <v>150</v>
      </c>
      <c r="J20" s="21">
        <f t="shared" si="1"/>
        <v>300</v>
      </c>
      <c r="K20" s="21">
        <f t="shared" si="2"/>
        <v>150</v>
      </c>
      <c r="L20" s="35">
        <f t="shared" si="3"/>
        <v>300</v>
      </c>
    </row>
    <row r="21" spans="1:16" x14ac:dyDescent="0.25">
      <c r="A21" s="22" t="s">
        <v>34</v>
      </c>
      <c r="B21" s="23" t="s">
        <v>35</v>
      </c>
      <c r="C21" s="2" t="s">
        <v>34</v>
      </c>
      <c r="D21" s="19">
        <v>5000</v>
      </c>
      <c r="E21" s="4">
        <v>44</v>
      </c>
      <c r="F21" s="18">
        <v>15</v>
      </c>
      <c r="G21" s="27">
        <v>39</v>
      </c>
      <c r="H21" s="31" t="s">
        <v>59</v>
      </c>
      <c r="I21" s="34">
        <f t="shared" si="0"/>
        <v>50</v>
      </c>
      <c r="J21" s="21">
        <f t="shared" si="1"/>
        <v>100</v>
      </c>
      <c r="K21" s="21">
        <f t="shared" si="2"/>
        <v>50</v>
      </c>
      <c r="L21" s="35">
        <f t="shared" si="3"/>
        <v>100</v>
      </c>
    </row>
    <row r="22" spans="1:16" ht="30" x14ac:dyDescent="0.25">
      <c r="A22" s="22" t="s">
        <v>36</v>
      </c>
      <c r="B22" s="23" t="s">
        <v>37</v>
      </c>
      <c r="C22" s="2" t="s">
        <v>36</v>
      </c>
      <c r="D22" s="19">
        <v>1000</v>
      </c>
      <c r="E22" s="18">
        <v>36</v>
      </c>
      <c r="F22" s="18">
        <v>26</v>
      </c>
      <c r="G22" s="28">
        <v>38</v>
      </c>
      <c r="H22" s="31" t="s">
        <v>61</v>
      </c>
      <c r="I22" s="34">
        <f t="shared" si="0"/>
        <v>10</v>
      </c>
      <c r="J22" s="21">
        <f t="shared" si="1"/>
        <v>10</v>
      </c>
      <c r="K22" s="21">
        <f t="shared" si="2"/>
        <v>10</v>
      </c>
      <c r="L22" s="35">
        <f t="shared" si="3"/>
        <v>10</v>
      </c>
    </row>
    <row r="23" spans="1:16" ht="30" x14ac:dyDescent="0.25">
      <c r="A23" s="22" t="s">
        <v>38</v>
      </c>
      <c r="B23" s="23" t="s">
        <v>39</v>
      </c>
      <c r="C23" s="2" t="s">
        <v>38</v>
      </c>
      <c r="D23" s="19">
        <v>500</v>
      </c>
      <c r="E23" s="18">
        <v>28</v>
      </c>
      <c r="F23" s="18">
        <v>33</v>
      </c>
      <c r="G23" s="28">
        <v>41</v>
      </c>
      <c r="H23" s="31" t="s">
        <v>61</v>
      </c>
      <c r="I23" s="34">
        <f t="shared" si="0"/>
        <v>5</v>
      </c>
      <c r="J23" s="21">
        <f t="shared" si="1"/>
        <v>5</v>
      </c>
      <c r="K23" s="21">
        <f t="shared" si="2"/>
        <v>5</v>
      </c>
      <c r="L23" s="35">
        <f t="shared" si="3"/>
        <v>5</v>
      </c>
    </row>
    <row r="24" spans="1:16" ht="30" x14ac:dyDescent="0.25">
      <c r="A24" s="22" t="s">
        <v>40</v>
      </c>
      <c r="B24" s="23" t="s">
        <v>41</v>
      </c>
      <c r="C24" s="2" t="s">
        <v>40</v>
      </c>
      <c r="D24" s="19">
        <v>1000</v>
      </c>
      <c r="E24" s="18">
        <v>30</v>
      </c>
      <c r="F24" s="18">
        <v>27</v>
      </c>
      <c r="G24" s="28">
        <v>46</v>
      </c>
      <c r="H24" s="31" t="s">
        <v>61</v>
      </c>
      <c r="I24" s="34">
        <f t="shared" si="0"/>
        <v>10</v>
      </c>
      <c r="J24" s="21">
        <f t="shared" si="1"/>
        <v>10</v>
      </c>
      <c r="K24" s="21">
        <f t="shared" si="2"/>
        <v>10</v>
      </c>
      <c r="L24" s="35">
        <f t="shared" si="3"/>
        <v>10</v>
      </c>
    </row>
    <row r="25" spans="1:16" ht="28.5" thickBot="1" x14ac:dyDescent="0.3">
      <c r="A25" s="24" t="s">
        <v>42</v>
      </c>
      <c r="B25" s="25" t="s">
        <v>43</v>
      </c>
      <c r="C25" s="2" t="s">
        <v>42</v>
      </c>
      <c r="D25" s="19">
        <v>1000</v>
      </c>
      <c r="E25" s="18">
        <v>28</v>
      </c>
      <c r="F25" s="4">
        <v>38</v>
      </c>
      <c r="G25" s="27">
        <v>32</v>
      </c>
      <c r="H25" s="32" t="s">
        <v>60</v>
      </c>
      <c r="I25" s="36">
        <f t="shared" si="0"/>
        <v>0</v>
      </c>
      <c r="J25" s="37">
        <f t="shared" si="1"/>
        <v>0</v>
      </c>
      <c r="K25" s="37">
        <f t="shared" si="2"/>
        <v>20</v>
      </c>
      <c r="L25" s="38">
        <f t="shared" si="3"/>
        <v>20</v>
      </c>
    </row>
    <row r="26" spans="1:16" ht="24" thickBot="1" x14ac:dyDescent="0.4">
      <c r="D26" s="39">
        <f>SUM(D4:D25)</f>
        <v>100000</v>
      </c>
      <c r="E26" s="40"/>
      <c r="F26" s="40"/>
      <c r="G26" s="40"/>
      <c r="H26" s="41"/>
      <c r="I26" s="42">
        <f>SUM(I4:I25)</f>
        <v>935</v>
      </c>
      <c r="J26" s="43">
        <f t="shared" ref="J26:L26" si="4">SUM(J4:J25)</f>
        <v>1500</v>
      </c>
      <c r="K26" s="43">
        <f t="shared" si="4"/>
        <v>1065</v>
      </c>
      <c r="L26" s="44">
        <f t="shared" si="4"/>
        <v>1630</v>
      </c>
    </row>
    <row r="27" spans="1:16" x14ac:dyDescent="0.25">
      <c r="B27"/>
      <c r="E27"/>
      <c r="F27"/>
      <c r="G27"/>
      <c r="H27"/>
      <c r="O27"/>
      <c r="P27"/>
    </row>
    <row r="28" spans="1:16" x14ac:dyDescent="0.25">
      <c r="B28"/>
      <c r="E28"/>
      <c r="F28"/>
      <c r="G28"/>
      <c r="H28"/>
      <c r="O28"/>
      <c r="P28"/>
    </row>
    <row r="29" spans="1:16" x14ac:dyDescent="0.25">
      <c r="B29"/>
      <c r="E29"/>
      <c r="F29"/>
      <c r="G29"/>
      <c r="H29"/>
      <c r="O29"/>
      <c r="P29"/>
    </row>
    <row r="30" spans="1:16" x14ac:dyDescent="0.25">
      <c r="B30"/>
      <c r="E30"/>
      <c r="F30"/>
      <c r="G30"/>
      <c r="H30"/>
      <c r="O30"/>
      <c r="P30"/>
    </row>
    <row r="31" spans="1:16" x14ac:dyDescent="0.25">
      <c r="B31"/>
      <c r="E31"/>
      <c r="F31"/>
      <c r="G31"/>
      <c r="H31"/>
      <c r="O31"/>
      <c r="P31"/>
    </row>
    <row r="32" spans="1:16" x14ac:dyDescent="0.25">
      <c r="B32"/>
      <c r="E32"/>
      <c r="F32"/>
      <c r="G32"/>
      <c r="H32"/>
      <c r="O32"/>
      <c r="P32"/>
    </row>
    <row r="33" spans="2:16" x14ac:dyDescent="0.25">
      <c r="B33"/>
      <c r="E33"/>
      <c r="F33"/>
      <c r="G33"/>
      <c r="H33"/>
      <c r="O33"/>
      <c r="P33"/>
    </row>
    <row r="34" spans="2:16" x14ac:dyDescent="0.25">
      <c r="B34"/>
      <c r="E34"/>
      <c r="F34"/>
      <c r="G34"/>
      <c r="H34"/>
      <c r="O34"/>
      <c r="P34"/>
    </row>
    <row r="35" spans="2:16" x14ac:dyDescent="0.25">
      <c r="B35"/>
      <c r="E35"/>
      <c r="F35"/>
      <c r="G35"/>
      <c r="H35"/>
      <c r="O35"/>
      <c r="P35"/>
    </row>
    <row r="36" spans="2:16" x14ac:dyDescent="0.25">
      <c r="B36"/>
      <c r="E36"/>
      <c r="F36"/>
      <c r="G36"/>
      <c r="H36"/>
      <c r="O36"/>
      <c r="P36"/>
    </row>
    <row r="37" spans="2:16" x14ac:dyDescent="0.25">
      <c r="B37"/>
      <c r="E37"/>
      <c r="F37"/>
      <c r="G37"/>
      <c r="H37"/>
      <c r="O37"/>
      <c r="P37"/>
    </row>
    <row r="38" spans="2:16" x14ac:dyDescent="0.25">
      <c r="B38"/>
      <c r="E38"/>
      <c r="F38"/>
      <c r="G38"/>
      <c r="H38"/>
      <c r="O38"/>
      <c r="P38"/>
    </row>
    <row r="39" spans="2:16" x14ac:dyDescent="0.25">
      <c r="B39"/>
      <c r="E39"/>
      <c r="F39"/>
      <c r="G39"/>
      <c r="H39"/>
      <c r="O39"/>
      <c r="P39"/>
    </row>
    <row r="40" spans="2:16" x14ac:dyDescent="0.25">
      <c r="B40"/>
      <c r="E40"/>
      <c r="F40"/>
      <c r="G40"/>
      <c r="H40"/>
      <c r="O40"/>
      <c r="P40"/>
    </row>
    <row r="41" spans="2:16" x14ac:dyDescent="0.25">
      <c r="B41"/>
      <c r="E41"/>
      <c r="F41"/>
      <c r="G41"/>
      <c r="H41"/>
      <c r="O41"/>
      <c r="P41"/>
    </row>
    <row r="42" spans="2:16" x14ac:dyDescent="0.25">
      <c r="B42"/>
      <c r="E42"/>
      <c r="F42"/>
      <c r="G42"/>
      <c r="H42"/>
      <c r="O42"/>
      <c r="P42"/>
    </row>
    <row r="43" spans="2:16" x14ac:dyDescent="0.25">
      <c r="B43"/>
      <c r="E43"/>
      <c r="F43"/>
      <c r="G43"/>
      <c r="H43"/>
      <c r="O43"/>
      <c r="P43"/>
    </row>
    <row r="44" spans="2:16" x14ac:dyDescent="0.25">
      <c r="B44"/>
      <c r="E44"/>
      <c r="F44"/>
      <c r="G44"/>
      <c r="H44"/>
      <c r="O44"/>
      <c r="P44"/>
    </row>
    <row r="45" spans="2:16" x14ac:dyDescent="0.25">
      <c r="B45"/>
      <c r="E45"/>
      <c r="F45"/>
      <c r="G45"/>
      <c r="H45"/>
      <c r="O45"/>
      <c r="P45"/>
    </row>
    <row r="46" spans="2:16" x14ac:dyDescent="0.25">
      <c r="B46"/>
      <c r="E46"/>
      <c r="F46"/>
      <c r="G46"/>
      <c r="H46"/>
      <c r="O46"/>
      <c r="P46"/>
    </row>
    <row r="47" spans="2:16" x14ac:dyDescent="0.25">
      <c r="B47"/>
      <c r="E47"/>
      <c r="F47"/>
      <c r="G47"/>
      <c r="H47"/>
      <c r="O47"/>
      <c r="P47"/>
    </row>
    <row r="48" spans="2:16" x14ac:dyDescent="0.25">
      <c r="B48"/>
      <c r="E48"/>
      <c r="F48"/>
      <c r="G48"/>
      <c r="H48"/>
      <c r="O48"/>
      <c r="P48"/>
    </row>
    <row r="49" spans="2:16" x14ac:dyDescent="0.25">
      <c r="B49"/>
      <c r="E49"/>
      <c r="F49"/>
      <c r="G49"/>
      <c r="H49"/>
      <c r="O49"/>
      <c r="P49"/>
    </row>
    <row r="50" spans="2:16" x14ac:dyDescent="0.25">
      <c r="B50"/>
      <c r="E50"/>
      <c r="F50"/>
      <c r="G50"/>
      <c r="H50"/>
      <c r="O50"/>
      <c r="P50"/>
    </row>
    <row r="51" spans="2:16" x14ac:dyDescent="0.25">
      <c r="B51"/>
      <c r="E51"/>
      <c r="F51"/>
      <c r="G51"/>
      <c r="H51"/>
      <c r="O51"/>
      <c r="P51"/>
    </row>
    <row r="52" spans="2:16" x14ac:dyDescent="0.25">
      <c r="B52"/>
      <c r="E52"/>
      <c r="F52"/>
      <c r="G52"/>
      <c r="H52"/>
      <c r="O52"/>
      <c r="P52"/>
    </row>
    <row r="53" spans="2:16" x14ac:dyDescent="0.25">
      <c r="B53"/>
      <c r="E53"/>
      <c r="F53"/>
      <c r="G53"/>
      <c r="H53"/>
      <c r="O53"/>
      <c r="P53"/>
    </row>
    <row r="54" spans="2:16" x14ac:dyDescent="0.25">
      <c r="B54"/>
      <c r="E54"/>
      <c r="F54"/>
      <c r="G54"/>
      <c r="H54"/>
      <c r="O54"/>
      <c r="P54"/>
    </row>
    <row r="55" spans="2:16" x14ac:dyDescent="0.25">
      <c r="B55"/>
      <c r="E55"/>
      <c r="F55"/>
      <c r="G55"/>
      <c r="H55"/>
      <c r="O55"/>
      <c r="P55"/>
    </row>
    <row r="56" spans="2:16" x14ac:dyDescent="0.25">
      <c r="B56"/>
      <c r="E56"/>
      <c r="F56"/>
      <c r="G56"/>
      <c r="H56"/>
      <c r="O56"/>
      <c r="P56"/>
    </row>
    <row r="57" spans="2:16" x14ac:dyDescent="0.25">
      <c r="B57"/>
      <c r="E57"/>
      <c r="F57"/>
      <c r="G57"/>
      <c r="H57"/>
      <c r="O57"/>
      <c r="P57"/>
    </row>
    <row r="58" spans="2:16" x14ac:dyDescent="0.25">
      <c r="B58"/>
      <c r="E58"/>
      <c r="F58"/>
      <c r="G58"/>
      <c r="H58"/>
      <c r="O58"/>
      <c r="P58"/>
    </row>
    <row r="59" spans="2:16" x14ac:dyDescent="0.25">
      <c r="B59"/>
      <c r="E59"/>
      <c r="F59"/>
      <c r="G59"/>
      <c r="H59"/>
      <c r="O59"/>
      <c r="P59"/>
    </row>
    <row r="60" spans="2:16" x14ac:dyDescent="0.25">
      <c r="B60"/>
      <c r="E60"/>
      <c r="F60"/>
      <c r="G60"/>
      <c r="H60"/>
      <c r="O60"/>
      <c r="P60"/>
    </row>
    <row r="61" spans="2:16" x14ac:dyDescent="0.25">
      <c r="B61"/>
      <c r="E61"/>
      <c r="F61"/>
      <c r="G61"/>
      <c r="H61"/>
      <c r="O61"/>
      <c r="P61"/>
    </row>
    <row r="62" spans="2:16" x14ac:dyDescent="0.25">
      <c r="B62"/>
      <c r="E62"/>
      <c r="F62"/>
      <c r="G62"/>
      <c r="H62"/>
      <c r="O62"/>
      <c r="P62"/>
    </row>
    <row r="63" spans="2:16" x14ac:dyDescent="0.25">
      <c r="B63"/>
      <c r="E63"/>
      <c r="F63"/>
      <c r="G63"/>
      <c r="H63"/>
      <c r="O63"/>
      <c r="P63"/>
    </row>
    <row r="64" spans="2:16" x14ac:dyDescent="0.25">
      <c r="B64"/>
      <c r="E64"/>
      <c r="F64"/>
      <c r="G64"/>
      <c r="H64"/>
      <c r="O64"/>
      <c r="P64"/>
    </row>
    <row r="65" spans="2:16" x14ac:dyDescent="0.25">
      <c r="B65"/>
      <c r="E65"/>
      <c r="F65"/>
      <c r="G65"/>
      <c r="H65"/>
      <c r="O65"/>
      <c r="P65"/>
    </row>
    <row r="66" spans="2:16" x14ac:dyDescent="0.25">
      <c r="B66"/>
      <c r="E66"/>
      <c r="F66"/>
      <c r="G66"/>
      <c r="H66"/>
      <c r="O66"/>
      <c r="P66"/>
    </row>
    <row r="67" spans="2:16" x14ac:dyDescent="0.25">
      <c r="B67"/>
      <c r="E67"/>
      <c r="F67"/>
      <c r="G67"/>
      <c r="H67"/>
      <c r="O67"/>
      <c r="P67"/>
    </row>
    <row r="68" spans="2:16" x14ac:dyDescent="0.25">
      <c r="B68"/>
      <c r="E68"/>
      <c r="F68"/>
      <c r="G68"/>
      <c r="H68"/>
      <c r="O68"/>
      <c r="P68"/>
    </row>
    <row r="69" spans="2:16" x14ac:dyDescent="0.25">
      <c r="B69"/>
      <c r="E69"/>
      <c r="F69"/>
      <c r="G69"/>
      <c r="H69"/>
      <c r="O69"/>
      <c r="P69"/>
    </row>
    <row r="70" spans="2:16" x14ac:dyDescent="0.25">
      <c r="B70"/>
      <c r="E70"/>
      <c r="F70"/>
      <c r="G70"/>
      <c r="H70"/>
      <c r="O70"/>
      <c r="P70"/>
    </row>
    <row r="71" spans="2:16" x14ac:dyDescent="0.25">
      <c r="B71"/>
      <c r="E71"/>
      <c r="F71"/>
      <c r="G71"/>
      <c r="H71"/>
      <c r="O71"/>
      <c r="P71"/>
    </row>
    <row r="72" spans="2:16" x14ac:dyDescent="0.25">
      <c r="B72"/>
      <c r="E72"/>
      <c r="F72"/>
      <c r="G72"/>
      <c r="H72"/>
      <c r="O72"/>
      <c r="P72"/>
    </row>
    <row r="73" spans="2:16" x14ac:dyDescent="0.25">
      <c r="B73"/>
      <c r="E73"/>
      <c r="F73"/>
      <c r="G73"/>
      <c r="H73"/>
      <c r="O73"/>
      <c r="P73"/>
    </row>
    <row r="74" spans="2:16" x14ac:dyDescent="0.25">
      <c r="B74"/>
      <c r="E74"/>
      <c r="F74"/>
      <c r="G74"/>
      <c r="H74"/>
      <c r="O74"/>
      <c r="P74"/>
    </row>
    <row r="75" spans="2:16" x14ac:dyDescent="0.25">
      <c r="B75"/>
      <c r="E75"/>
      <c r="F75"/>
      <c r="G75"/>
      <c r="H75"/>
      <c r="O75"/>
      <c r="P75"/>
    </row>
    <row r="76" spans="2:16" x14ac:dyDescent="0.25">
      <c r="B76"/>
      <c r="E76"/>
      <c r="F76"/>
      <c r="G76"/>
      <c r="H76"/>
      <c r="O76"/>
      <c r="P76"/>
    </row>
    <row r="77" spans="2:16" x14ac:dyDescent="0.25">
      <c r="B77"/>
      <c r="E77"/>
      <c r="F77"/>
      <c r="G77"/>
      <c r="H77"/>
      <c r="O77"/>
      <c r="P77"/>
    </row>
    <row r="78" spans="2:16" x14ac:dyDescent="0.25">
      <c r="B78"/>
      <c r="E78"/>
      <c r="F78"/>
      <c r="G78"/>
      <c r="H78"/>
      <c r="O78"/>
      <c r="P78"/>
    </row>
    <row r="79" spans="2:16" x14ac:dyDescent="0.25">
      <c r="B79"/>
      <c r="E79"/>
      <c r="F79"/>
      <c r="G79"/>
      <c r="H79"/>
      <c r="O79"/>
      <c r="P79"/>
    </row>
    <row r="80" spans="2:16" x14ac:dyDescent="0.25">
      <c r="B80"/>
      <c r="E80"/>
      <c r="F80"/>
      <c r="G80"/>
      <c r="H80"/>
      <c r="O80"/>
      <c r="P80"/>
    </row>
    <row r="81" spans="2:16" x14ac:dyDescent="0.25">
      <c r="B81"/>
      <c r="E81"/>
      <c r="F81"/>
      <c r="G81"/>
      <c r="H81"/>
      <c r="O81"/>
      <c r="P81"/>
    </row>
    <row r="82" spans="2:16" x14ac:dyDescent="0.25">
      <c r="B82"/>
      <c r="E82"/>
      <c r="F82"/>
      <c r="G82"/>
      <c r="H82"/>
      <c r="O82"/>
      <c r="P82"/>
    </row>
    <row r="83" spans="2:16" x14ac:dyDescent="0.25">
      <c r="B83"/>
      <c r="E83"/>
      <c r="F83"/>
      <c r="G83"/>
      <c r="H83"/>
      <c r="O83"/>
      <c r="P83"/>
    </row>
    <row r="84" spans="2:16" x14ac:dyDescent="0.25">
      <c r="B84"/>
      <c r="E84"/>
      <c r="F84"/>
      <c r="G84"/>
      <c r="H84"/>
      <c r="O84"/>
      <c r="P84"/>
    </row>
    <row r="85" spans="2:16" x14ac:dyDescent="0.25">
      <c r="B85"/>
      <c r="E85"/>
      <c r="F85"/>
      <c r="G85"/>
      <c r="H85"/>
      <c r="O85"/>
      <c r="P85"/>
    </row>
    <row r="86" spans="2:16" x14ac:dyDescent="0.25">
      <c r="B86"/>
      <c r="E86"/>
      <c r="F86"/>
      <c r="G86"/>
      <c r="H86"/>
      <c r="O86"/>
      <c r="P86"/>
    </row>
    <row r="87" spans="2:16" x14ac:dyDescent="0.25">
      <c r="B87"/>
      <c r="E87"/>
      <c r="F87"/>
      <c r="G87"/>
      <c r="H87"/>
      <c r="O87"/>
      <c r="P87"/>
    </row>
    <row r="88" spans="2:16" x14ac:dyDescent="0.25">
      <c r="B88"/>
      <c r="E88"/>
      <c r="F88"/>
      <c r="G88"/>
      <c r="H88"/>
      <c r="O88"/>
      <c r="P88"/>
    </row>
    <row r="89" spans="2:16" x14ac:dyDescent="0.25">
      <c r="B89"/>
      <c r="E89"/>
      <c r="F89"/>
      <c r="G89"/>
      <c r="H89"/>
      <c r="O89"/>
      <c r="P89"/>
    </row>
    <row r="90" spans="2:16" x14ac:dyDescent="0.25">
      <c r="B90"/>
      <c r="E90"/>
      <c r="F90"/>
      <c r="G90"/>
      <c r="H90"/>
      <c r="O90"/>
      <c r="P90"/>
    </row>
    <row r="91" spans="2:16" x14ac:dyDescent="0.25">
      <c r="B91"/>
      <c r="E91"/>
      <c r="F91"/>
      <c r="G91"/>
      <c r="H91"/>
      <c r="O91"/>
      <c r="P91"/>
    </row>
    <row r="92" spans="2:16" x14ac:dyDescent="0.25">
      <c r="B92"/>
      <c r="E92"/>
      <c r="F92"/>
      <c r="G92"/>
      <c r="H92"/>
      <c r="O92"/>
      <c r="P92"/>
    </row>
    <row r="93" spans="2:16" x14ac:dyDescent="0.25">
      <c r="B93"/>
      <c r="E93"/>
      <c r="F93"/>
      <c r="G93"/>
      <c r="H93"/>
      <c r="O93"/>
      <c r="P93"/>
    </row>
    <row r="94" spans="2:16" x14ac:dyDescent="0.25">
      <c r="B94"/>
      <c r="E94"/>
      <c r="F94"/>
      <c r="G94"/>
      <c r="H94"/>
      <c r="O94"/>
      <c r="P94"/>
    </row>
    <row r="95" spans="2:16" x14ac:dyDescent="0.25">
      <c r="B95"/>
      <c r="E95"/>
      <c r="F95"/>
      <c r="G95"/>
      <c r="H95"/>
      <c r="O95"/>
      <c r="P95"/>
    </row>
    <row r="96" spans="2:16" x14ac:dyDescent="0.25">
      <c r="B96"/>
      <c r="E96"/>
      <c r="F96"/>
      <c r="G96"/>
      <c r="H96"/>
      <c r="O96"/>
      <c r="P96"/>
    </row>
    <row r="97" spans="2:16" x14ac:dyDescent="0.25">
      <c r="B97"/>
      <c r="E97"/>
      <c r="F97"/>
      <c r="G97"/>
      <c r="H97"/>
      <c r="O97"/>
      <c r="P97"/>
    </row>
    <row r="98" spans="2:16" x14ac:dyDescent="0.25">
      <c r="B98"/>
      <c r="E98"/>
      <c r="F98"/>
      <c r="G98"/>
      <c r="H98"/>
      <c r="O98"/>
      <c r="P98"/>
    </row>
    <row r="99" spans="2:16" x14ac:dyDescent="0.25">
      <c r="B99"/>
      <c r="E99"/>
      <c r="F99"/>
      <c r="G99"/>
      <c r="H99"/>
      <c r="O99"/>
      <c r="P99"/>
    </row>
    <row r="100" spans="2:16" x14ac:dyDescent="0.25">
      <c r="B100"/>
      <c r="E100"/>
      <c r="F100"/>
      <c r="G100"/>
      <c r="H100"/>
      <c r="O100"/>
      <c r="P100"/>
    </row>
    <row r="101" spans="2:16" x14ac:dyDescent="0.25">
      <c r="B101"/>
      <c r="E101"/>
      <c r="F101"/>
      <c r="G101"/>
      <c r="H101"/>
      <c r="O101"/>
      <c r="P101"/>
    </row>
    <row r="102" spans="2:16" x14ac:dyDescent="0.25">
      <c r="B102"/>
      <c r="E102"/>
      <c r="F102"/>
      <c r="G102"/>
      <c r="H102"/>
      <c r="O102"/>
      <c r="P102"/>
    </row>
    <row r="103" spans="2:16" x14ac:dyDescent="0.25">
      <c r="B103"/>
      <c r="E103"/>
      <c r="F103"/>
      <c r="G103"/>
      <c r="H103"/>
      <c r="O103"/>
      <c r="P103"/>
    </row>
    <row r="104" spans="2:16" x14ac:dyDescent="0.25">
      <c r="B104"/>
      <c r="E104"/>
      <c r="F104"/>
      <c r="G104"/>
      <c r="H104"/>
      <c r="O104"/>
      <c r="P104"/>
    </row>
    <row r="105" spans="2:16" x14ac:dyDescent="0.25">
      <c r="B105"/>
      <c r="E105"/>
      <c r="F105"/>
      <c r="G105"/>
      <c r="H105"/>
      <c r="O105"/>
      <c r="P105"/>
    </row>
    <row r="106" spans="2:16" x14ac:dyDescent="0.25">
      <c r="B106"/>
      <c r="E106"/>
      <c r="F106"/>
      <c r="G106"/>
      <c r="H106"/>
      <c r="O106"/>
      <c r="P106"/>
    </row>
    <row r="107" spans="2:16" x14ac:dyDescent="0.25">
      <c r="B107"/>
      <c r="E107"/>
      <c r="F107"/>
      <c r="G107"/>
      <c r="H107"/>
      <c r="O107"/>
      <c r="P107"/>
    </row>
    <row r="108" spans="2:16" x14ac:dyDescent="0.25">
      <c r="B108"/>
      <c r="E108"/>
      <c r="F108"/>
      <c r="G108"/>
      <c r="H108"/>
      <c r="O108"/>
      <c r="P108"/>
    </row>
    <row r="109" spans="2:16" x14ac:dyDescent="0.25">
      <c r="B109"/>
      <c r="E109"/>
      <c r="F109"/>
      <c r="G109"/>
      <c r="H109"/>
      <c r="O109"/>
      <c r="P109"/>
    </row>
    <row r="110" spans="2:16" x14ac:dyDescent="0.25">
      <c r="B110"/>
      <c r="E110"/>
      <c r="F110"/>
      <c r="G110"/>
      <c r="H110"/>
      <c r="O110"/>
      <c r="P110"/>
    </row>
    <row r="111" spans="2:16" x14ac:dyDescent="0.25">
      <c r="B111"/>
      <c r="E111"/>
      <c r="F111"/>
      <c r="G111"/>
      <c r="H111"/>
      <c r="O111"/>
      <c r="P111"/>
    </row>
    <row r="112" spans="2:16" x14ac:dyDescent="0.25">
      <c r="B112"/>
      <c r="E112"/>
      <c r="F112"/>
      <c r="G112"/>
      <c r="H112"/>
      <c r="O112"/>
      <c r="P112"/>
    </row>
    <row r="113" spans="2:16" x14ac:dyDescent="0.25">
      <c r="B113"/>
      <c r="E113"/>
      <c r="F113"/>
      <c r="G113"/>
      <c r="H113"/>
      <c r="O113"/>
      <c r="P113"/>
    </row>
    <row r="114" spans="2:16" x14ac:dyDescent="0.25">
      <c r="B114"/>
      <c r="E114"/>
      <c r="F114"/>
      <c r="G114"/>
      <c r="H114"/>
      <c r="O114"/>
      <c r="P114"/>
    </row>
    <row r="115" spans="2:16" x14ac:dyDescent="0.25">
      <c r="B115"/>
      <c r="E115"/>
      <c r="F115"/>
      <c r="G115"/>
      <c r="H115"/>
      <c r="O115"/>
      <c r="P115"/>
    </row>
    <row r="116" spans="2:16" x14ac:dyDescent="0.25">
      <c r="B116"/>
      <c r="E116"/>
      <c r="F116"/>
      <c r="G116"/>
      <c r="H116"/>
      <c r="O116"/>
      <c r="P116"/>
    </row>
    <row r="117" spans="2:16" x14ac:dyDescent="0.25">
      <c r="B117"/>
      <c r="E117"/>
      <c r="F117"/>
      <c r="G117"/>
      <c r="H117"/>
      <c r="O117"/>
      <c r="P117"/>
    </row>
    <row r="118" spans="2:16" x14ac:dyDescent="0.25">
      <c r="B118"/>
      <c r="E118"/>
      <c r="F118"/>
      <c r="G118"/>
      <c r="H118"/>
      <c r="O118"/>
      <c r="P118"/>
    </row>
    <row r="119" spans="2:16" x14ac:dyDescent="0.25">
      <c r="B119"/>
      <c r="E119"/>
      <c r="F119"/>
      <c r="G119"/>
      <c r="H119"/>
      <c r="O119"/>
      <c r="P119"/>
    </row>
    <row r="120" spans="2:16" x14ac:dyDescent="0.25">
      <c r="B120"/>
      <c r="E120"/>
      <c r="F120"/>
      <c r="G120"/>
      <c r="H120"/>
      <c r="O120"/>
      <c r="P120"/>
    </row>
    <row r="121" spans="2:16" x14ac:dyDescent="0.25">
      <c r="B121"/>
      <c r="E121"/>
      <c r="F121"/>
      <c r="G121"/>
      <c r="H121"/>
      <c r="O121"/>
      <c r="P121"/>
    </row>
    <row r="122" spans="2:16" x14ac:dyDescent="0.25">
      <c r="B122"/>
      <c r="E122"/>
      <c r="F122"/>
      <c r="G122"/>
      <c r="H122"/>
      <c r="O122"/>
      <c r="P122"/>
    </row>
    <row r="123" spans="2:16" x14ac:dyDescent="0.25">
      <c r="B123"/>
      <c r="E123"/>
      <c r="F123"/>
      <c r="G123"/>
      <c r="H123"/>
      <c r="O123"/>
      <c r="P123"/>
    </row>
    <row r="124" spans="2:16" x14ac:dyDescent="0.25">
      <c r="B124"/>
      <c r="E124"/>
      <c r="F124"/>
      <c r="G124"/>
      <c r="H124"/>
      <c r="O124"/>
      <c r="P124"/>
    </row>
    <row r="125" spans="2:16" x14ac:dyDescent="0.25">
      <c r="B125"/>
      <c r="E125"/>
      <c r="F125"/>
      <c r="G125"/>
      <c r="H125"/>
      <c r="O125"/>
      <c r="P125"/>
    </row>
    <row r="126" spans="2:16" x14ac:dyDescent="0.25">
      <c r="B126"/>
      <c r="E126"/>
      <c r="F126"/>
      <c r="G126"/>
      <c r="H126"/>
      <c r="O126"/>
      <c r="P126"/>
    </row>
    <row r="127" spans="2:16" x14ac:dyDescent="0.25">
      <c r="B127"/>
      <c r="E127"/>
      <c r="F127"/>
      <c r="G127"/>
      <c r="H127"/>
      <c r="O127"/>
      <c r="P127"/>
    </row>
    <row r="128" spans="2:16" x14ac:dyDescent="0.25">
      <c r="B128"/>
      <c r="E128"/>
      <c r="F128"/>
      <c r="G128"/>
      <c r="H128"/>
      <c r="O128"/>
      <c r="P128"/>
    </row>
    <row r="129" spans="2:16" x14ac:dyDescent="0.25">
      <c r="B129"/>
      <c r="E129"/>
      <c r="F129"/>
      <c r="G129"/>
      <c r="H129"/>
      <c r="O129"/>
      <c r="P129"/>
    </row>
    <row r="130" spans="2:16" x14ac:dyDescent="0.25">
      <c r="B130"/>
      <c r="E130"/>
      <c r="F130"/>
      <c r="G130"/>
      <c r="H130"/>
      <c r="O130"/>
      <c r="P130"/>
    </row>
    <row r="131" spans="2:16" x14ac:dyDescent="0.25">
      <c r="B131"/>
      <c r="E131"/>
      <c r="F131"/>
      <c r="G131"/>
      <c r="H131"/>
      <c r="O131"/>
      <c r="P131"/>
    </row>
    <row r="132" spans="2:16" x14ac:dyDescent="0.25">
      <c r="B132"/>
      <c r="E132"/>
      <c r="F132"/>
      <c r="G132"/>
      <c r="H132"/>
      <c r="O132"/>
      <c r="P132"/>
    </row>
    <row r="133" spans="2:16" x14ac:dyDescent="0.25">
      <c r="B133"/>
      <c r="E133"/>
      <c r="F133"/>
      <c r="G133"/>
      <c r="H133"/>
      <c r="O133"/>
      <c r="P133"/>
    </row>
    <row r="134" spans="2:16" x14ac:dyDescent="0.25">
      <c r="B134"/>
      <c r="E134"/>
      <c r="F134"/>
      <c r="G134"/>
      <c r="H134"/>
      <c r="O134"/>
      <c r="P134"/>
    </row>
    <row r="135" spans="2:16" x14ac:dyDescent="0.25">
      <c r="B135"/>
      <c r="E135"/>
      <c r="F135"/>
      <c r="G135"/>
      <c r="H135"/>
      <c r="O135"/>
      <c r="P135"/>
    </row>
    <row r="136" spans="2:16" x14ac:dyDescent="0.25">
      <c r="B136"/>
      <c r="E136"/>
      <c r="F136"/>
      <c r="G136"/>
      <c r="H136"/>
      <c r="O136"/>
      <c r="P136"/>
    </row>
    <row r="137" spans="2:16" x14ac:dyDescent="0.25">
      <c r="B137"/>
      <c r="E137"/>
      <c r="F137"/>
      <c r="G137"/>
      <c r="H137"/>
      <c r="O137"/>
      <c r="P137"/>
    </row>
    <row r="138" spans="2:16" x14ac:dyDescent="0.25">
      <c r="B138"/>
      <c r="E138"/>
      <c r="F138"/>
      <c r="G138"/>
      <c r="H138"/>
      <c r="O138"/>
      <c r="P138"/>
    </row>
    <row r="139" spans="2:16" x14ac:dyDescent="0.25">
      <c r="B139"/>
      <c r="E139"/>
      <c r="F139"/>
      <c r="G139"/>
      <c r="H139"/>
      <c r="O139"/>
      <c r="P139"/>
    </row>
    <row r="140" spans="2:16" x14ac:dyDescent="0.25">
      <c r="B140"/>
      <c r="E140"/>
      <c r="F140"/>
      <c r="G140"/>
      <c r="H140"/>
      <c r="O140"/>
      <c r="P140"/>
    </row>
    <row r="141" spans="2:16" x14ac:dyDescent="0.25">
      <c r="B141"/>
      <c r="E141"/>
      <c r="F141"/>
      <c r="G141"/>
      <c r="H141"/>
      <c r="O141"/>
      <c r="P141"/>
    </row>
    <row r="142" spans="2:16" x14ac:dyDescent="0.25">
      <c r="B142"/>
      <c r="E142"/>
      <c r="F142"/>
      <c r="G142"/>
      <c r="H142"/>
      <c r="O142"/>
      <c r="P142"/>
    </row>
    <row r="143" spans="2:16" x14ac:dyDescent="0.25">
      <c r="B143"/>
      <c r="E143"/>
      <c r="F143"/>
      <c r="G143"/>
      <c r="H143"/>
      <c r="O143"/>
      <c r="P143"/>
    </row>
    <row r="144" spans="2:16" x14ac:dyDescent="0.25">
      <c r="B144"/>
      <c r="E144"/>
      <c r="F144"/>
      <c r="G144"/>
      <c r="H144"/>
      <c r="O144"/>
      <c r="P144"/>
    </row>
    <row r="145" spans="2:16" x14ac:dyDescent="0.25">
      <c r="B145"/>
      <c r="E145"/>
      <c r="F145"/>
      <c r="G145"/>
      <c r="H145"/>
      <c r="O145"/>
      <c r="P145"/>
    </row>
    <row r="146" spans="2:16" x14ac:dyDescent="0.25">
      <c r="B146"/>
      <c r="E146"/>
      <c r="F146"/>
      <c r="G146"/>
      <c r="H146"/>
      <c r="O146"/>
      <c r="P146"/>
    </row>
    <row r="147" spans="2:16" x14ac:dyDescent="0.25">
      <c r="B147"/>
      <c r="E147"/>
      <c r="F147"/>
      <c r="G147"/>
      <c r="H147"/>
      <c r="O147"/>
      <c r="P147"/>
    </row>
    <row r="148" spans="2:16" x14ac:dyDescent="0.25">
      <c r="B148"/>
      <c r="E148"/>
      <c r="F148"/>
      <c r="G148"/>
      <c r="H148"/>
      <c r="O148"/>
      <c r="P148"/>
    </row>
    <row r="149" spans="2:16" x14ac:dyDescent="0.25">
      <c r="B149"/>
      <c r="E149"/>
      <c r="F149"/>
      <c r="G149"/>
      <c r="H149"/>
      <c r="O149"/>
      <c r="P149"/>
    </row>
    <row r="150" spans="2:16" x14ac:dyDescent="0.25">
      <c r="B150"/>
      <c r="E150"/>
      <c r="F150"/>
      <c r="G150"/>
      <c r="H150"/>
      <c r="O150"/>
      <c r="P150"/>
    </row>
    <row r="151" spans="2:16" x14ac:dyDescent="0.25">
      <c r="B151"/>
      <c r="E151"/>
      <c r="F151"/>
      <c r="G151"/>
      <c r="H151"/>
      <c r="O151"/>
      <c r="P151"/>
    </row>
    <row r="152" spans="2:16" x14ac:dyDescent="0.25">
      <c r="B152"/>
      <c r="E152"/>
      <c r="F152"/>
      <c r="G152"/>
      <c r="H152"/>
      <c r="O152"/>
      <c r="P152"/>
    </row>
    <row r="153" spans="2:16" x14ac:dyDescent="0.25">
      <c r="B153"/>
      <c r="E153"/>
      <c r="F153"/>
      <c r="G153"/>
      <c r="H153"/>
      <c r="O153"/>
      <c r="P153"/>
    </row>
    <row r="154" spans="2:16" x14ac:dyDescent="0.25">
      <c r="B154"/>
      <c r="E154"/>
      <c r="F154"/>
      <c r="G154"/>
      <c r="H154"/>
      <c r="O154"/>
      <c r="P154"/>
    </row>
    <row r="155" spans="2:16" x14ac:dyDescent="0.25">
      <c r="B155"/>
      <c r="E155"/>
      <c r="F155"/>
      <c r="G155"/>
      <c r="H155"/>
      <c r="O155"/>
      <c r="P155"/>
    </row>
    <row r="156" spans="2:16" x14ac:dyDescent="0.25">
      <c r="B156"/>
      <c r="E156"/>
      <c r="F156"/>
      <c r="G156"/>
      <c r="H156"/>
      <c r="O156"/>
      <c r="P156"/>
    </row>
    <row r="157" spans="2:16" x14ac:dyDescent="0.25">
      <c r="B157"/>
      <c r="E157"/>
      <c r="F157"/>
      <c r="G157"/>
      <c r="H157"/>
      <c r="O157"/>
      <c r="P157"/>
    </row>
    <row r="158" spans="2:16" x14ac:dyDescent="0.25">
      <c r="B158"/>
      <c r="E158"/>
      <c r="F158"/>
      <c r="G158"/>
      <c r="H158"/>
      <c r="O158"/>
      <c r="P158"/>
    </row>
    <row r="159" spans="2:16" x14ac:dyDescent="0.25">
      <c r="B159"/>
      <c r="E159"/>
      <c r="F159"/>
      <c r="G159"/>
      <c r="H159"/>
      <c r="O159"/>
      <c r="P159"/>
    </row>
    <row r="160" spans="2:16" x14ac:dyDescent="0.25">
      <c r="B160"/>
      <c r="E160"/>
      <c r="F160"/>
      <c r="G160"/>
      <c r="H160"/>
      <c r="O160"/>
      <c r="P160"/>
    </row>
    <row r="161" spans="2:16" x14ac:dyDescent="0.25">
      <c r="B161"/>
      <c r="E161"/>
      <c r="F161"/>
      <c r="G161"/>
      <c r="H161"/>
      <c r="O161"/>
      <c r="P161"/>
    </row>
    <row r="162" spans="2:16" x14ac:dyDescent="0.25">
      <c r="B162"/>
      <c r="E162"/>
      <c r="F162"/>
      <c r="G162"/>
      <c r="H162"/>
      <c r="O162"/>
      <c r="P162"/>
    </row>
    <row r="163" spans="2:16" x14ac:dyDescent="0.25">
      <c r="B163"/>
      <c r="E163"/>
      <c r="F163"/>
      <c r="G163"/>
      <c r="H163"/>
      <c r="O163"/>
      <c r="P163"/>
    </row>
    <row r="164" spans="2:16" x14ac:dyDescent="0.25">
      <c r="B164"/>
      <c r="E164"/>
      <c r="F164"/>
      <c r="G164"/>
      <c r="H164"/>
      <c r="O164"/>
      <c r="P164"/>
    </row>
    <row r="165" spans="2:16" x14ac:dyDescent="0.25">
      <c r="B165"/>
      <c r="E165"/>
      <c r="F165"/>
      <c r="G165"/>
      <c r="H165"/>
      <c r="O165"/>
      <c r="P165"/>
    </row>
    <row r="166" spans="2:16" x14ac:dyDescent="0.25">
      <c r="B166"/>
      <c r="E166"/>
      <c r="F166"/>
      <c r="G166"/>
      <c r="H166"/>
      <c r="O166"/>
      <c r="P166"/>
    </row>
    <row r="167" spans="2:16" x14ac:dyDescent="0.25">
      <c r="B167"/>
      <c r="E167"/>
      <c r="F167"/>
      <c r="G167"/>
      <c r="H167"/>
      <c r="O167"/>
      <c r="P167"/>
    </row>
    <row r="168" spans="2:16" x14ac:dyDescent="0.25">
      <c r="B168"/>
      <c r="E168"/>
      <c r="F168"/>
      <c r="G168"/>
      <c r="H168"/>
      <c r="O168"/>
      <c r="P168"/>
    </row>
    <row r="169" spans="2:16" x14ac:dyDescent="0.25">
      <c r="B169"/>
      <c r="E169"/>
      <c r="F169"/>
      <c r="G169"/>
      <c r="H169"/>
      <c r="O169"/>
      <c r="P169"/>
    </row>
    <row r="170" spans="2:16" x14ac:dyDescent="0.25">
      <c r="B170"/>
      <c r="E170"/>
      <c r="F170"/>
      <c r="G170"/>
      <c r="H170"/>
      <c r="O170"/>
      <c r="P170"/>
    </row>
    <row r="171" spans="2:16" x14ac:dyDescent="0.25">
      <c r="B171"/>
      <c r="E171"/>
      <c r="F171"/>
      <c r="G171"/>
      <c r="H171"/>
      <c r="O171"/>
      <c r="P171"/>
    </row>
    <row r="172" spans="2:16" x14ac:dyDescent="0.25">
      <c r="B172"/>
      <c r="E172"/>
      <c r="F172"/>
      <c r="G172"/>
      <c r="H172"/>
      <c r="O172"/>
      <c r="P172"/>
    </row>
    <row r="173" spans="2:16" x14ac:dyDescent="0.25">
      <c r="B173"/>
      <c r="E173"/>
      <c r="F173"/>
      <c r="G173"/>
      <c r="H173"/>
      <c r="O173"/>
      <c r="P173"/>
    </row>
    <row r="174" spans="2:16" x14ac:dyDescent="0.25">
      <c r="B174"/>
      <c r="E174"/>
      <c r="F174"/>
      <c r="G174"/>
      <c r="H174"/>
      <c r="O174"/>
      <c r="P174"/>
    </row>
    <row r="175" spans="2:16" x14ac:dyDescent="0.25">
      <c r="B175"/>
      <c r="E175"/>
      <c r="F175"/>
      <c r="G175"/>
      <c r="H175"/>
      <c r="O175"/>
      <c r="P175"/>
    </row>
    <row r="176" spans="2:16" x14ac:dyDescent="0.25">
      <c r="B176"/>
      <c r="E176"/>
      <c r="F176"/>
      <c r="G176"/>
      <c r="H176"/>
      <c r="O176"/>
      <c r="P176"/>
    </row>
    <row r="177" spans="2:16" x14ac:dyDescent="0.25">
      <c r="B177"/>
      <c r="E177"/>
      <c r="F177"/>
      <c r="G177"/>
      <c r="H177"/>
      <c r="O177"/>
      <c r="P177"/>
    </row>
    <row r="178" spans="2:16" x14ac:dyDescent="0.25">
      <c r="B178"/>
      <c r="E178"/>
      <c r="F178"/>
      <c r="G178"/>
      <c r="H178"/>
      <c r="O178"/>
      <c r="P178"/>
    </row>
    <row r="179" spans="2:16" x14ac:dyDescent="0.25">
      <c r="B179"/>
      <c r="E179"/>
      <c r="F179"/>
      <c r="G179"/>
      <c r="H179"/>
      <c r="O179"/>
      <c r="P179"/>
    </row>
    <row r="180" spans="2:16" x14ac:dyDescent="0.25">
      <c r="B180"/>
      <c r="E180"/>
      <c r="F180"/>
      <c r="G180"/>
      <c r="H180"/>
      <c r="O180"/>
      <c r="P180"/>
    </row>
    <row r="181" spans="2:16" x14ac:dyDescent="0.25">
      <c r="B181"/>
      <c r="E181"/>
      <c r="F181"/>
      <c r="G181"/>
      <c r="H181"/>
      <c r="O181"/>
      <c r="P181"/>
    </row>
    <row r="182" spans="2:16" x14ac:dyDescent="0.25">
      <c r="B182"/>
      <c r="E182"/>
      <c r="F182"/>
      <c r="G182"/>
      <c r="H182"/>
      <c r="O182"/>
      <c r="P182"/>
    </row>
    <row r="183" spans="2:16" x14ac:dyDescent="0.25">
      <c r="B183"/>
      <c r="E183"/>
      <c r="F183"/>
      <c r="G183"/>
      <c r="H183"/>
      <c r="O183"/>
      <c r="P183"/>
    </row>
    <row r="184" spans="2:16" x14ac:dyDescent="0.25">
      <c r="B184"/>
      <c r="E184"/>
      <c r="F184"/>
      <c r="G184"/>
      <c r="H184"/>
      <c r="O184"/>
      <c r="P184"/>
    </row>
    <row r="185" spans="2:16" x14ac:dyDescent="0.25">
      <c r="B185"/>
      <c r="E185"/>
      <c r="F185"/>
      <c r="G185"/>
      <c r="H185"/>
      <c r="O185"/>
      <c r="P185"/>
    </row>
    <row r="186" spans="2:16" x14ac:dyDescent="0.25">
      <c r="B186"/>
      <c r="E186"/>
      <c r="F186"/>
      <c r="G186"/>
      <c r="H186"/>
      <c r="O186"/>
      <c r="P186"/>
    </row>
    <row r="187" spans="2:16" x14ac:dyDescent="0.25">
      <c r="B187"/>
      <c r="E187"/>
      <c r="F187"/>
      <c r="G187"/>
      <c r="H187"/>
      <c r="O187"/>
      <c r="P187"/>
    </row>
    <row r="188" spans="2:16" x14ac:dyDescent="0.25">
      <c r="B188"/>
      <c r="E188"/>
      <c r="F188"/>
      <c r="G188"/>
      <c r="H188"/>
      <c r="O188"/>
      <c r="P188"/>
    </row>
    <row r="189" spans="2:16" x14ac:dyDescent="0.25">
      <c r="B189"/>
      <c r="E189"/>
      <c r="F189"/>
      <c r="G189"/>
      <c r="H189"/>
      <c r="O189"/>
      <c r="P189"/>
    </row>
    <row r="190" spans="2:16" x14ac:dyDescent="0.25">
      <c r="B190"/>
      <c r="E190"/>
      <c r="F190"/>
      <c r="G190"/>
      <c r="H190"/>
      <c r="O190"/>
      <c r="P190"/>
    </row>
    <row r="191" spans="2:16" x14ac:dyDescent="0.25">
      <c r="B191"/>
      <c r="E191"/>
      <c r="F191"/>
      <c r="G191"/>
      <c r="H191"/>
      <c r="O191"/>
      <c r="P191"/>
    </row>
    <row r="192" spans="2:16" x14ac:dyDescent="0.25">
      <c r="B192"/>
      <c r="E192"/>
      <c r="F192"/>
      <c r="G192"/>
      <c r="H192"/>
      <c r="O192"/>
      <c r="P192"/>
    </row>
    <row r="193" spans="2:16" x14ac:dyDescent="0.25">
      <c r="B193"/>
      <c r="E193"/>
      <c r="F193"/>
      <c r="G193"/>
      <c r="H193"/>
      <c r="O193"/>
      <c r="P193"/>
    </row>
    <row r="194" spans="2:16" x14ac:dyDescent="0.25">
      <c r="B194"/>
      <c r="E194"/>
      <c r="F194"/>
      <c r="G194"/>
      <c r="H194"/>
      <c r="O194"/>
      <c r="P194"/>
    </row>
    <row r="195" spans="2:16" x14ac:dyDescent="0.25">
      <c r="B195"/>
      <c r="E195"/>
      <c r="F195"/>
      <c r="G195"/>
      <c r="H195"/>
      <c r="O195"/>
      <c r="P195"/>
    </row>
    <row r="196" spans="2:16" x14ac:dyDescent="0.25">
      <c r="B196"/>
      <c r="E196"/>
      <c r="F196"/>
      <c r="G196"/>
      <c r="H196"/>
      <c r="O196"/>
      <c r="P196"/>
    </row>
    <row r="197" spans="2:16" x14ac:dyDescent="0.25">
      <c r="B197"/>
      <c r="E197"/>
      <c r="F197"/>
      <c r="G197"/>
      <c r="H197"/>
      <c r="O197"/>
      <c r="P197"/>
    </row>
    <row r="198" spans="2:16" x14ac:dyDescent="0.25">
      <c r="B198"/>
      <c r="E198"/>
      <c r="F198"/>
      <c r="G198"/>
      <c r="H198"/>
      <c r="O198"/>
      <c r="P198"/>
    </row>
    <row r="199" spans="2:16" x14ac:dyDescent="0.25">
      <c r="B199"/>
      <c r="E199"/>
      <c r="F199"/>
      <c r="G199"/>
      <c r="H199"/>
      <c r="O199"/>
      <c r="P199"/>
    </row>
    <row r="200" spans="2:16" x14ac:dyDescent="0.25">
      <c r="B200"/>
      <c r="E200"/>
      <c r="F200"/>
      <c r="G200"/>
      <c r="H200"/>
      <c r="O200"/>
      <c r="P200"/>
    </row>
    <row r="201" spans="2:16" x14ac:dyDescent="0.25">
      <c r="B201"/>
      <c r="E201"/>
      <c r="F201"/>
      <c r="G201"/>
      <c r="H201"/>
      <c r="O201"/>
      <c r="P201"/>
    </row>
    <row r="202" spans="2:16" x14ac:dyDescent="0.25">
      <c r="B202"/>
      <c r="E202"/>
      <c r="F202"/>
      <c r="G202"/>
      <c r="H202"/>
      <c r="O202"/>
      <c r="P202"/>
    </row>
    <row r="203" spans="2:16" x14ac:dyDescent="0.25">
      <c r="B203"/>
      <c r="E203"/>
      <c r="F203"/>
      <c r="G203"/>
      <c r="H203"/>
      <c r="O203"/>
      <c r="P203"/>
    </row>
    <row r="204" spans="2:16" x14ac:dyDescent="0.25">
      <c r="B204"/>
      <c r="E204"/>
      <c r="F204"/>
      <c r="G204"/>
      <c r="H204"/>
      <c r="O204"/>
      <c r="P204"/>
    </row>
    <row r="205" spans="2:16" x14ac:dyDescent="0.25">
      <c r="B205"/>
      <c r="E205"/>
      <c r="F205"/>
      <c r="G205"/>
      <c r="H205"/>
      <c r="O205"/>
      <c r="P205"/>
    </row>
    <row r="206" spans="2:16" x14ac:dyDescent="0.25">
      <c r="B206"/>
      <c r="E206"/>
      <c r="F206"/>
      <c r="G206"/>
      <c r="H206"/>
      <c r="O206"/>
      <c r="P206"/>
    </row>
    <row r="207" spans="2:16" x14ac:dyDescent="0.25">
      <c r="B207"/>
      <c r="E207"/>
      <c r="F207"/>
      <c r="G207"/>
      <c r="H207"/>
      <c r="O207"/>
      <c r="P207"/>
    </row>
    <row r="208" spans="2:16" x14ac:dyDescent="0.25">
      <c r="B208"/>
      <c r="E208"/>
      <c r="F208"/>
      <c r="G208"/>
      <c r="H208"/>
      <c r="O208"/>
      <c r="P208"/>
    </row>
    <row r="209" spans="2:16" x14ac:dyDescent="0.25">
      <c r="B209"/>
      <c r="E209"/>
      <c r="F209"/>
      <c r="G209"/>
      <c r="H209"/>
      <c r="O209"/>
      <c r="P209"/>
    </row>
    <row r="210" spans="2:16" x14ac:dyDescent="0.25">
      <c r="B210"/>
      <c r="E210"/>
      <c r="F210"/>
      <c r="G210"/>
      <c r="H210"/>
      <c r="O210"/>
      <c r="P210"/>
    </row>
    <row r="211" spans="2:16" x14ac:dyDescent="0.25">
      <c r="B211"/>
      <c r="E211"/>
      <c r="F211"/>
      <c r="G211"/>
      <c r="H211"/>
      <c r="O211"/>
      <c r="P211"/>
    </row>
    <row r="212" spans="2:16" x14ac:dyDescent="0.25">
      <c r="B212"/>
      <c r="E212"/>
      <c r="F212"/>
      <c r="G212"/>
      <c r="H212"/>
      <c r="O212"/>
      <c r="P212"/>
    </row>
    <row r="213" spans="2:16" x14ac:dyDescent="0.25">
      <c r="B213"/>
      <c r="E213"/>
      <c r="F213"/>
      <c r="G213"/>
      <c r="H213"/>
      <c r="O213"/>
      <c r="P213"/>
    </row>
    <row r="214" spans="2:16" x14ac:dyDescent="0.25">
      <c r="B214"/>
      <c r="E214"/>
      <c r="F214"/>
      <c r="G214"/>
      <c r="H214"/>
      <c r="O214"/>
      <c r="P214"/>
    </row>
    <row r="215" spans="2:16" x14ac:dyDescent="0.25">
      <c r="B215"/>
      <c r="E215"/>
      <c r="F215"/>
      <c r="G215"/>
      <c r="H215"/>
      <c r="O215"/>
      <c r="P215"/>
    </row>
    <row r="216" spans="2:16" x14ac:dyDescent="0.25">
      <c r="B216"/>
      <c r="E216"/>
      <c r="F216"/>
      <c r="G216"/>
      <c r="H216"/>
      <c r="O216"/>
      <c r="P216"/>
    </row>
    <row r="217" spans="2:16" x14ac:dyDescent="0.25">
      <c r="B217"/>
      <c r="E217"/>
      <c r="F217"/>
      <c r="G217"/>
      <c r="H217"/>
      <c r="O217"/>
      <c r="P217"/>
    </row>
    <row r="218" spans="2:16" x14ac:dyDescent="0.25">
      <c r="B218"/>
      <c r="E218"/>
      <c r="F218"/>
      <c r="G218"/>
      <c r="H218"/>
      <c r="O218"/>
      <c r="P218"/>
    </row>
    <row r="219" spans="2:16" x14ac:dyDescent="0.25">
      <c r="B219"/>
      <c r="E219"/>
      <c r="F219"/>
      <c r="G219"/>
      <c r="H219"/>
      <c r="O219"/>
      <c r="P219"/>
    </row>
    <row r="220" spans="2:16" x14ac:dyDescent="0.25">
      <c r="B220"/>
      <c r="E220"/>
      <c r="F220"/>
      <c r="G220"/>
      <c r="H220"/>
      <c r="O220"/>
      <c r="P220"/>
    </row>
    <row r="221" spans="2:16" x14ac:dyDescent="0.25">
      <c r="B221"/>
      <c r="E221"/>
      <c r="F221"/>
      <c r="G221"/>
      <c r="H221"/>
      <c r="O221"/>
      <c r="P221"/>
    </row>
    <row r="222" spans="2:16" x14ac:dyDescent="0.25">
      <c r="B222"/>
      <c r="E222"/>
      <c r="F222"/>
      <c r="G222"/>
      <c r="H222"/>
      <c r="O222"/>
      <c r="P222"/>
    </row>
    <row r="223" spans="2:16" x14ac:dyDescent="0.25">
      <c r="B223"/>
      <c r="E223"/>
      <c r="F223"/>
      <c r="G223"/>
      <c r="H223"/>
      <c r="O223"/>
      <c r="P223"/>
    </row>
    <row r="224" spans="2:16" x14ac:dyDescent="0.25">
      <c r="B224"/>
      <c r="E224"/>
      <c r="F224"/>
      <c r="G224"/>
      <c r="H224"/>
      <c r="O224"/>
      <c r="P224"/>
    </row>
    <row r="225" spans="2:16" x14ac:dyDescent="0.25">
      <c r="B225"/>
      <c r="E225"/>
      <c r="F225"/>
      <c r="G225"/>
      <c r="H225"/>
      <c r="O225"/>
      <c r="P225"/>
    </row>
    <row r="226" spans="2:16" x14ac:dyDescent="0.25">
      <c r="B226"/>
      <c r="E226"/>
      <c r="F226"/>
      <c r="G226"/>
      <c r="H226"/>
      <c r="O226"/>
      <c r="P226"/>
    </row>
    <row r="227" spans="2:16" x14ac:dyDescent="0.25">
      <c r="B227"/>
      <c r="E227"/>
      <c r="F227"/>
      <c r="G227"/>
      <c r="H227"/>
      <c r="O227"/>
      <c r="P227"/>
    </row>
    <row r="228" spans="2:16" x14ac:dyDescent="0.25">
      <c r="B228"/>
      <c r="E228"/>
      <c r="F228"/>
      <c r="G228"/>
      <c r="H228"/>
      <c r="O228"/>
      <c r="P228"/>
    </row>
    <row r="229" spans="2:16" x14ac:dyDescent="0.25">
      <c r="B229"/>
      <c r="E229"/>
      <c r="F229"/>
      <c r="G229"/>
      <c r="H229"/>
      <c r="O229"/>
      <c r="P229"/>
    </row>
    <row r="230" spans="2:16" x14ac:dyDescent="0.25">
      <c r="B230"/>
      <c r="E230"/>
      <c r="F230"/>
      <c r="G230"/>
      <c r="H230"/>
      <c r="O230"/>
      <c r="P230"/>
    </row>
    <row r="231" spans="2:16" x14ac:dyDescent="0.25">
      <c r="B231"/>
      <c r="E231"/>
      <c r="F231"/>
      <c r="G231"/>
      <c r="H231"/>
      <c r="O231"/>
      <c r="P231"/>
    </row>
    <row r="232" spans="2:16" x14ac:dyDescent="0.25">
      <c r="B232"/>
      <c r="E232"/>
      <c r="F232"/>
      <c r="G232"/>
      <c r="H232"/>
      <c r="O232"/>
      <c r="P232"/>
    </row>
    <row r="233" spans="2:16" x14ac:dyDescent="0.25">
      <c r="B233"/>
      <c r="E233"/>
      <c r="F233"/>
      <c r="G233"/>
      <c r="H233"/>
      <c r="O233"/>
      <c r="P233"/>
    </row>
    <row r="234" spans="2:16" x14ac:dyDescent="0.25">
      <c r="B234"/>
      <c r="E234"/>
      <c r="F234"/>
      <c r="G234"/>
      <c r="H234"/>
      <c r="O234"/>
      <c r="P234"/>
    </row>
    <row r="235" spans="2:16" x14ac:dyDescent="0.25">
      <c r="B235"/>
      <c r="E235"/>
      <c r="F235"/>
      <c r="G235"/>
      <c r="H235"/>
      <c r="O235"/>
      <c r="P235"/>
    </row>
    <row r="236" spans="2:16" x14ac:dyDescent="0.25">
      <c r="B236"/>
      <c r="E236"/>
      <c r="F236"/>
      <c r="G236"/>
      <c r="H236"/>
      <c r="O236"/>
      <c r="P236"/>
    </row>
    <row r="237" spans="2:16" x14ac:dyDescent="0.25">
      <c r="B237"/>
      <c r="E237"/>
      <c r="F237"/>
      <c r="G237"/>
      <c r="H237"/>
      <c r="O237"/>
      <c r="P237"/>
    </row>
    <row r="238" spans="2:16" x14ac:dyDescent="0.25">
      <c r="B238"/>
      <c r="E238"/>
      <c r="F238"/>
      <c r="G238"/>
      <c r="H238"/>
      <c r="O238"/>
      <c r="P238"/>
    </row>
    <row r="239" spans="2:16" x14ac:dyDescent="0.25">
      <c r="B239"/>
      <c r="E239"/>
      <c r="F239"/>
      <c r="G239"/>
      <c r="H239"/>
      <c r="O239"/>
      <c r="P239"/>
    </row>
    <row r="240" spans="2:16" x14ac:dyDescent="0.25">
      <c r="B240"/>
      <c r="E240"/>
      <c r="F240"/>
      <c r="G240"/>
      <c r="H240"/>
      <c r="O240"/>
      <c r="P240"/>
    </row>
    <row r="241" spans="2:16" x14ac:dyDescent="0.25">
      <c r="B241"/>
      <c r="E241"/>
      <c r="F241"/>
      <c r="G241"/>
      <c r="H241"/>
      <c r="O241"/>
      <c r="P241"/>
    </row>
    <row r="242" spans="2:16" x14ac:dyDescent="0.25">
      <c r="B242"/>
      <c r="E242"/>
      <c r="F242"/>
      <c r="G242"/>
      <c r="H242"/>
      <c r="O242"/>
      <c r="P242"/>
    </row>
    <row r="243" spans="2:16" x14ac:dyDescent="0.25">
      <c r="B243"/>
      <c r="E243"/>
      <c r="F243"/>
      <c r="G243"/>
      <c r="H243"/>
      <c r="O243"/>
      <c r="P243"/>
    </row>
    <row r="244" spans="2:16" x14ac:dyDescent="0.25">
      <c r="B244"/>
      <c r="E244"/>
      <c r="F244"/>
      <c r="G244"/>
      <c r="H244"/>
      <c r="O244"/>
      <c r="P244"/>
    </row>
    <row r="245" spans="2:16" x14ac:dyDescent="0.25">
      <c r="B245"/>
      <c r="E245"/>
      <c r="F245"/>
      <c r="G245"/>
      <c r="H245"/>
      <c r="O245"/>
      <c r="P245"/>
    </row>
    <row r="246" spans="2:16" x14ac:dyDescent="0.25">
      <c r="B246"/>
      <c r="E246"/>
      <c r="F246"/>
      <c r="G246"/>
      <c r="H246"/>
      <c r="O246"/>
      <c r="P246"/>
    </row>
    <row r="247" spans="2:16" x14ac:dyDescent="0.25">
      <c r="B247"/>
      <c r="E247"/>
      <c r="F247"/>
      <c r="G247"/>
      <c r="H247"/>
      <c r="O247"/>
      <c r="P247"/>
    </row>
    <row r="248" spans="2:16" x14ac:dyDescent="0.25">
      <c r="B248"/>
      <c r="E248"/>
      <c r="F248"/>
      <c r="G248"/>
      <c r="H248"/>
      <c r="O248"/>
      <c r="P248"/>
    </row>
    <row r="249" spans="2:16" x14ac:dyDescent="0.25">
      <c r="B249"/>
      <c r="E249"/>
      <c r="F249"/>
      <c r="G249"/>
      <c r="H249"/>
      <c r="O249"/>
      <c r="P249"/>
    </row>
    <row r="250" spans="2:16" x14ac:dyDescent="0.25">
      <c r="B250"/>
      <c r="E250"/>
      <c r="F250"/>
      <c r="G250"/>
      <c r="H250"/>
      <c r="O250"/>
      <c r="P250"/>
    </row>
    <row r="251" spans="2:16" x14ac:dyDescent="0.25">
      <c r="B251"/>
      <c r="E251"/>
      <c r="F251"/>
      <c r="G251"/>
      <c r="H251"/>
      <c r="O251"/>
      <c r="P251"/>
    </row>
    <row r="252" spans="2:16" x14ac:dyDescent="0.25">
      <c r="B252"/>
      <c r="E252"/>
      <c r="F252"/>
      <c r="G252"/>
      <c r="H252"/>
      <c r="O252"/>
      <c r="P252"/>
    </row>
    <row r="253" spans="2:16" x14ac:dyDescent="0.25">
      <c r="B253"/>
      <c r="E253"/>
      <c r="F253"/>
      <c r="G253"/>
      <c r="H253"/>
      <c r="O253"/>
      <c r="P253"/>
    </row>
    <row r="254" spans="2:16" x14ac:dyDescent="0.25">
      <c r="B254"/>
      <c r="E254"/>
      <c r="F254"/>
      <c r="G254"/>
      <c r="H254"/>
      <c r="O254"/>
      <c r="P254"/>
    </row>
    <row r="255" spans="2:16" x14ac:dyDescent="0.25">
      <c r="B255"/>
      <c r="E255"/>
      <c r="F255"/>
      <c r="G255"/>
      <c r="H255"/>
      <c r="O255"/>
      <c r="P255"/>
    </row>
    <row r="256" spans="2:16" x14ac:dyDescent="0.25">
      <c r="B256"/>
      <c r="E256"/>
      <c r="F256"/>
      <c r="G256"/>
      <c r="H256"/>
      <c r="O256"/>
      <c r="P256"/>
    </row>
    <row r="257" spans="2:16" x14ac:dyDescent="0.25">
      <c r="B257"/>
      <c r="E257"/>
      <c r="F257"/>
      <c r="G257"/>
      <c r="H257"/>
      <c r="O257"/>
      <c r="P257"/>
    </row>
    <row r="258" spans="2:16" x14ac:dyDescent="0.25">
      <c r="B258"/>
      <c r="E258"/>
      <c r="F258"/>
      <c r="G258"/>
      <c r="H258"/>
      <c r="O258"/>
      <c r="P258"/>
    </row>
    <row r="259" spans="2:16" x14ac:dyDescent="0.25">
      <c r="B259"/>
      <c r="E259"/>
      <c r="F259"/>
      <c r="G259"/>
      <c r="H259"/>
      <c r="O259"/>
      <c r="P259"/>
    </row>
    <row r="260" spans="2:16" x14ac:dyDescent="0.25">
      <c r="B260"/>
      <c r="E260"/>
      <c r="F260"/>
      <c r="G260"/>
      <c r="H260"/>
      <c r="O260"/>
      <c r="P260"/>
    </row>
    <row r="261" spans="2:16" x14ac:dyDescent="0.25">
      <c r="B261"/>
      <c r="E261"/>
      <c r="F261"/>
      <c r="G261"/>
      <c r="H261"/>
      <c r="O261"/>
      <c r="P261"/>
    </row>
    <row r="262" spans="2:16" x14ac:dyDescent="0.25">
      <c r="B262"/>
      <c r="E262"/>
      <c r="F262"/>
      <c r="G262"/>
      <c r="H262"/>
      <c r="O262"/>
      <c r="P262"/>
    </row>
    <row r="263" spans="2:16" x14ac:dyDescent="0.25">
      <c r="B263"/>
      <c r="E263"/>
      <c r="F263"/>
      <c r="G263"/>
      <c r="H263"/>
      <c r="O263"/>
      <c r="P263"/>
    </row>
    <row r="264" spans="2:16" x14ac:dyDescent="0.25">
      <c r="B264"/>
      <c r="E264"/>
      <c r="F264"/>
      <c r="G264"/>
      <c r="H264"/>
      <c r="O264"/>
      <c r="P264"/>
    </row>
    <row r="265" spans="2:16" x14ac:dyDescent="0.25">
      <c r="B265"/>
      <c r="E265"/>
      <c r="F265"/>
      <c r="G265"/>
      <c r="H265"/>
      <c r="O265"/>
      <c r="P265"/>
    </row>
    <row r="266" spans="2:16" x14ac:dyDescent="0.25">
      <c r="B266"/>
      <c r="E266"/>
      <c r="F266"/>
      <c r="G266"/>
      <c r="H266"/>
      <c r="O266"/>
      <c r="P266"/>
    </row>
    <row r="267" spans="2:16" x14ac:dyDescent="0.25">
      <c r="B267"/>
      <c r="E267"/>
      <c r="F267"/>
      <c r="G267"/>
      <c r="H267"/>
      <c r="O267"/>
      <c r="P267"/>
    </row>
    <row r="268" spans="2:16" x14ac:dyDescent="0.25">
      <c r="B268"/>
      <c r="E268"/>
      <c r="F268"/>
      <c r="G268"/>
      <c r="H268"/>
      <c r="O268"/>
      <c r="P268"/>
    </row>
    <row r="269" spans="2:16" x14ac:dyDescent="0.25">
      <c r="B269"/>
      <c r="E269"/>
      <c r="F269"/>
      <c r="G269"/>
      <c r="H269"/>
      <c r="O269"/>
      <c r="P269"/>
    </row>
    <row r="270" spans="2:16" x14ac:dyDescent="0.25">
      <c r="B270"/>
      <c r="E270"/>
      <c r="F270"/>
      <c r="G270"/>
      <c r="H270"/>
      <c r="O270"/>
      <c r="P270"/>
    </row>
    <row r="271" spans="2:16" x14ac:dyDescent="0.25">
      <c r="B271"/>
      <c r="E271"/>
      <c r="F271"/>
      <c r="G271"/>
      <c r="H271"/>
      <c r="O271"/>
      <c r="P271"/>
    </row>
    <row r="272" spans="2:16" x14ac:dyDescent="0.25">
      <c r="B272"/>
      <c r="E272"/>
      <c r="F272"/>
      <c r="G272"/>
      <c r="H272"/>
      <c r="O272"/>
      <c r="P272"/>
    </row>
    <row r="273" spans="2:16" x14ac:dyDescent="0.25">
      <c r="B273"/>
      <c r="E273"/>
      <c r="F273"/>
      <c r="G273"/>
      <c r="H273"/>
      <c r="O273"/>
      <c r="P273"/>
    </row>
    <row r="274" spans="2:16" x14ac:dyDescent="0.25">
      <c r="B274"/>
      <c r="E274"/>
      <c r="F274"/>
      <c r="G274"/>
      <c r="H274"/>
      <c r="O274"/>
      <c r="P274"/>
    </row>
    <row r="275" spans="2:16" x14ac:dyDescent="0.25">
      <c r="B275"/>
      <c r="E275"/>
      <c r="F275"/>
      <c r="G275"/>
      <c r="H275"/>
      <c r="O275"/>
      <c r="P275"/>
    </row>
    <row r="276" spans="2:16" x14ac:dyDescent="0.25">
      <c r="B276"/>
      <c r="E276"/>
      <c r="F276"/>
      <c r="G276"/>
      <c r="H276"/>
      <c r="O276"/>
      <c r="P276"/>
    </row>
    <row r="277" spans="2:16" x14ac:dyDescent="0.25">
      <c r="B277"/>
      <c r="E277"/>
      <c r="F277"/>
      <c r="G277"/>
      <c r="H277"/>
      <c r="O277"/>
      <c r="P277"/>
    </row>
    <row r="278" spans="2:16" x14ac:dyDescent="0.25">
      <c r="B278"/>
      <c r="E278"/>
      <c r="F278"/>
      <c r="G278"/>
      <c r="H278"/>
      <c r="O278"/>
      <c r="P278"/>
    </row>
    <row r="279" spans="2:16" x14ac:dyDescent="0.25">
      <c r="B279"/>
      <c r="E279"/>
      <c r="F279"/>
      <c r="G279"/>
      <c r="H279"/>
      <c r="O279"/>
      <c r="P279"/>
    </row>
    <row r="280" spans="2:16" x14ac:dyDescent="0.25">
      <c r="B280"/>
      <c r="E280"/>
      <c r="F280"/>
      <c r="G280"/>
      <c r="H280"/>
      <c r="O280"/>
      <c r="P280"/>
    </row>
    <row r="281" spans="2:16" x14ac:dyDescent="0.25">
      <c r="B281"/>
      <c r="E281"/>
      <c r="F281"/>
      <c r="G281"/>
      <c r="H281"/>
      <c r="O281"/>
      <c r="P281"/>
    </row>
    <row r="282" spans="2:16" x14ac:dyDescent="0.25">
      <c r="B282"/>
      <c r="E282"/>
      <c r="F282"/>
      <c r="G282"/>
      <c r="H282"/>
      <c r="O282"/>
      <c r="P282"/>
    </row>
    <row r="283" spans="2:16" x14ac:dyDescent="0.25">
      <c r="B283"/>
      <c r="E283"/>
      <c r="F283"/>
      <c r="G283"/>
      <c r="H283"/>
      <c r="O283"/>
      <c r="P283"/>
    </row>
    <row r="284" spans="2:16" x14ac:dyDescent="0.25">
      <c r="B284"/>
      <c r="E284"/>
      <c r="F284"/>
      <c r="G284"/>
      <c r="H284"/>
      <c r="O284"/>
      <c r="P284"/>
    </row>
    <row r="285" spans="2:16" x14ac:dyDescent="0.25">
      <c r="B285"/>
      <c r="E285"/>
      <c r="F285"/>
      <c r="G285"/>
      <c r="H285"/>
      <c r="O285"/>
      <c r="P285"/>
    </row>
    <row r="286" spans="2:16" x14ac:dyDescent="0.25">
      <c r="B286"/>
      <c r="E286"/>
      <c r="F286"/>
      <c r="G286"/>
      <c r="H286"/>
      <c r="O286"/>
      <c r="P286"/>
    </row>
    <row r="287" spans="2:16" x14ac:dyDescent="0.25">
      <c r="B287"/>
      <c r="E287"/>
      <c r="F287"/>
      <c r="G287"/>
      <c r="H287"/>
      <c r="O287"/>
      <c r="P287"/>
    </row>
    <row r="288" spans="2:16" x14ac:dyDescent="0.25">
      <c r="B288"/>
      <c r="E288"/>
      <c r="F288"/>
      <c r="G288"/>
      <c r="H288"/>
      <c r="O288"/>
      <c r="P288"/>
    </row>
    <row r="289" spans="2:16" x14ac:dyDescent="0.25">
      <c r="B289"/>
      <c r="E289"/>
      <c r="F289"/>
      <c r="G289"/>
      <c r="H289"/>
      <c r="O289"/>
      <c r="P289"/>
    </row>
    <row r="290" spans="2:16" x14ac:dyDescent="0.25">
      <c r="B290"/>
      <c r="E290"/>
      <c r="F290"/>
      <c r="G290"/>
      <c r="H290"/>
      <c r="O290"/>
      <c r="P290"/>
    </row>
    <row r="291" spans="2:16" x14ac:dyDescent="0.25">
      <c r="B291"/>
      <c r="E291"/>
      <c r="F291"/>
      <c r="G291"/>
      <c r="H291"/>
      <c r="O291"/>
      <c r="P291"/>
    </row>
    <row r="292" spans="2:16" x14ac:dyDescent="0.25">
      <c r="B292"/>
      <c r="E292"/>
      <c r="F292"/>
      <c r="G292"/>
      <c r="H292"/>
      <c r="O292"/>
      <c r="P292"/>
    </row>
    <row r="293" spans="2:16" x14ac:dyDescent="0.25">
      <c r="B293"/>
      <c r="E293"/>
      <c r="F293"/>
      <c r="G293"/>
      <c r="H293"/>
      <c r="O293"/>
      <c r="P293"/>
    </row>
    <row r="294" spans="2:16" x14ac:dyDescent="0.25">
      <c r="B294"/>
      <c r="E294"/>
      <c r="F294"/>
      <c r="G294"/>
      <c r="H294"/>
      <c r="O294"/>
      <c r="P294"/>
    </row>
    <row r="295" spans="2:16" x14ac:dyDescent="0.25">
      <c r="B295"/>
      <c r="E295"/>
      <c r="F295"/>
      <c r="G295"/>
      <c r="H295"/>
      <c r="O295"/>
      <c r="P295"/>
    </row>
    <row r="296" spans="2:16" x14ac:dyDescent="0.25">
      <c r="B296"/>
      <c r="E296"/>
      <c r="F296"/>
      <c r="G296"/>
      <c r="H296"/>
      <c r="O296"/>
      <c r="P296"/>
    </row>
    <row r="297" spans="2:16" x14ac:dyDescent="0.25">
      <c r="B297"/>
      <c r="E297"/>
      <c r="F297"/>
      <c r="G297"/>
      <c r="H297"/>
      <c r="O297"/>
      <c r="P297"/>
    </row>
    <row r="298" spans="2:16" x14ac:dyDescent="0.25">
      <c r="B298"/>
      <c r="E298"/>
      <c r="F298"/>
      <c r="G298"/>
      <c r="H298"/>
      <c r="O298"/>
      <c r="P298"/>
    </row>
    <row r="299" spans="2:16" x14ac:dyDescent="0.25">
      <c r="B299"/>
      <c r="E299"/>
      <c r="F299"/>
      <c r="G299"/>
      <c r="H299"/>
      <c r="O299"/>
      <c r="P299"/>
    </row>
    <row r="300" spans="2:16" x14ac:dyDescent="0.25">
      <c r="B300"/>
      <c r="E300"/>
      <c r="F300"/>
      <c r="G300"/>
      <c r="H300"/>
      <c r="O300"/>
      <c r="P300"/>
    </row>
    <row r="301" spans="2:16" x14ac:dyDescent="0.25">
      <c r="B301"/>
      <c r="E301"/>
      <c r="F301"/>
      <c r="G301"/>
      <c r="H301"/>
      <c r="O301"/>
      <c r="P301"/>
    </row>
    <row r="302" spans="2:16" x14ac:dyDescent="0.25">
      <c r="B302"/>
      <c r="E302"/>
      <c r="F302"/>
      <c r="G302"/>
      <c r="H302"/>
      <c r="O302"/>
      <c r="P302"/>
    </row>
    <row r="303" spans="2:16" x14ac:dyDescent="0.25">
      <c r="B303"/>
      <c r="E303"/>
      <c r="F303"/>
      <c r="G303"/>
      <c r="H303"/>
      <c r="O303"/>
      <c r="P303"/>
    </row>
    <row r="304" spans="2:16" x14ac:dyDescent="0.25">
      <c r="B304"/>
      <c r="E304"/>
      <c r="F304"/>
      <c r="G304"/>
      <c r="H304"/>
      <c r="O304"/>
      <c r="P304"/>
    </row>
    <row r="305" spans="2:16" x14ac:dyDescent="0.25">
      <c r="B305"/>
      <c r="E305"/>
      <c r="F305"/>
      <c r="G305"/>
      <c r="H305"/>
      <c r="O305"/>
      <c r="P305"/>
    </row>
    <row r="306" spans="2:16" x14ac:dyDescent="0.25">
      <c r="B306"/>
      <c r="E306"/>
      <c r="F306"/>
      <c r="G306"/>
      <c r="H306"/>
      <c r="O306"/>
      <c r="P306"/>
    </row>
    <row r="307" spans="2:16" x14ac:dyDescent="0.25">
      <c r="B307"/>
      <c r="E307"/>
      <c r="F307"/>
      <c r="G307"/>
      <c r="H307"/>
      <c r="O307"/>
      <c r="P307"/>
    </row>
    <row r="308" spans="2:16" x14ac:dyDescent="0.25">
      <c r="B308"/>
      <c r="E308"/>
      <c r="F308"/>
      <c r="G308"/>
      <c r="H308"/>
      <c r="O308"/>
      <c r="P308"/>
    </row>
    <row r="309" spans="2:16" x14ac:dyDescent="0.25">
      <c r="B309"/>
      <c r="E309"/>
      <c r="F309"/>
      <c r="G309"/>
      <c r="H309"/>
      <c r="O309"/>
      <c r="P309"/>
    </row>
    <row r="310" spans="2:16" x14ac:dyDescent="0.25">
      <c r="B310"/>
      <c r="E310"/>
      <c r="F310"/>
      <c r="G310"/>
      <c r="H310"/>
      <c r="O310"/>
      <c r="P310"/>
    </row>
    <row r="311" spans="2:16" x14ac:dyDescent="0.25">
      <c r="B311"/>
      <c r="E311"/>
      <c r="F311"/>
      <c r="G311"/>
      <c r="H311"/>
      <c r="O311"/>
      <c r="P311"/>
    </row>
    <row r="312" spans="2:16" x14ac:dyDescent="0.25">
      <c r="B312"/>
      <c r="E312"/>
      <c r="F312"/>
      <c r="G312"/>
      <c r="H312"/>
      <c r="O312"/>
      <c r="P312"/>
    </row>
    <row r="313" spans="2:16" x14ac:dyDescent="0.25">
      <c r="B313"/>
      <c r="E313"/>
      <c r="F313"/>
      <c r="G313"/>
      <c r="H313"/>
      <c r="O313"/>
      <c r="P313"/>
    </row>
    <row r="314" spans="2:16" x14ac:dyDescent="0.25">
      <c r="B314"/>
      <c r="E314"/>
      <c r="F314"/>
      <c r="G314"/>
      <c r="H314"/>
      <c r="O314"/>
      <c r="P314"/>
    </row>
    <row r="315" spans="2:16" x14ac:dyDescent="0.25">
      <c r="B315"/>
      <c r="E315"/>
      <c r="F315"/>
      <c r="G315"/>
      <c r="H315"/>
      <c r="O315"/>
      <c r="P315"/>
    </row>
    <row r="316" spans="2:16" x14ac:dyDescent="0.25">
      <c r="B316"/>
      <c r="E316"/>
      <c r="F316"/>
      <c r="G316"/>
      <c r="H316"/>
      <c r="O316"/>
      <c r="P316"/>
    </row>
    <row r="317" spans="2:16" x14ac:dyDescent="0.25">
      <c r="B317"/>
      <c r="E317"/>
      <c r="F317"/>
      <c r="G317"/>
      <c r="H317"/>
      <c r="O317"/>
      <c r="P317"/>
    </row>
    <row r="318" spans="2:16" x14ac:dyDescent="0.25">
      <c r="B318"/>
      <c r="E318"/>
      <c r="F318"/>
      <c r="G318"/>
      <c r="H318"/>
      <c r="O318"/>
      <c r="P318"/>
    </row>
    <row r="319" spans="2:16" x14ac:dyDescent="0.25">
      <c r="B319"/>
      <c r="E319"/>
      <c r="F319"/>
      <c r="G319"/>
      <c r="H319"/>
      <c r="O319"/>
      <c r="P319"/>
    </row>
    <row r="320" spans="2:16" x14ac:dyDescent="0.25">
      <c r="B320"/>
      <c r="E320"/>
      <c r="F320"/>
      <c r="G320"/>
      <c r="H320"/>
      <c r="O320"/>
      <c r="P320"/>
    </row>
    <row r="321" spans="2:16" x14ac:dyDescent="0.25">
      <c r="B321"/>
      <c r="E321"/>
      <c r="F321"/>
      <c r="G321"/>
      <c r="H321"/>
      <c r="O321"/>
      <c r="P321"/>
    </row>
    <row r="322" spans="2:16" x14ac:dyDescent="0.25">
      <c r="B322"/>
      <c r="E322"/>
      <c r="F322"/>
      <c r="G322"/>
      <c r="H322"/>
      <c r="O322"/>
      <c r="P322"/>
    </row>
    <row r="323" spans="2:16" x14ac:dyDescent="0.25">
      <c r="B323"/>
      <c r="E323"/>
      <c r="F323"/>
      <c r="G323"/>
      <c r="H323"/>
      <c r="O323"/>
      <c r="P323"/>
    </row>
    <row r="324" spans="2:16" x14ac:dyDescent="0.25">
      <c r="B324"/>
      <c r="E324"/>
      <c r="F324"/>
      <c r="G324"/>
      <c r="H324"/>
      <c r="O324"/>
      <c r="P324"/>
    </row>
    <row r="325" spans="2:16" x14ac:dyDescent="0.25">
      <c r="B325"/>
      <c r="E325"/>
      <c r="F325"/>
      <c r="G325"/>
      <c r="H325"/>
      <c r="O325"/>
      <c r="P325"/>
    </row>
    <row r="326" spans="2:16" x14ac:dyDescent="0.25">
      <c r="B326"/>
      <c r="E326"/>
      <c r="F326"/>
      <c r="G326"/>
      <c r="H326"/>
      <c r="O326"/>
      <c r="P326"/>
    </row>
    <row r="327" spans="2:16" x14ac:dyDescent="0.25">
      <c r="B327"/>
      <c r="E327"/>
      <c r="F327"/>
      <c r="G327"/>
      <c r="H327"/>
      <c r="O327"/>
      <c r="P327"/>
    </row>
    <row r="328" spans="2:16" x14ac:dyDescent="0.25">
      <c r="B328"/>
      <c r="E328"/>
      <c r="F328"/>
      <c r="G328"/>
      <c r="H328"/>
      <c r="O328"/>
      <c r="P328"/>
    </row>
    <row r="329" spans="2:16" x14ac:dyDescent="0.25">
      <c r="B329"/>
      <c r="E329"/>
      <c r="F329"/>
      <c r="G329"/>
      <c r="H329"/>
      <c r="O329"/>
      <c r="P329"/>
    </row>
    <row r="330" spans="2:16" x14ac:dyDescent="0.25">
      <c r="B330"/>
      <c r="E330"/>
      <c r="F330"/>
      <c r="G330"/>
      <c r="H330"/>
      <c r="O330"/>
      <c r="P330"/>
    </row>
    <row r="331" spans="2:16" x14ac:dyDescent="0.25">
      <c r="B331"/>
      <c r="E331"/>
      <c r="F331"/>
      <c r="G331"/>
      <c r="H331"/>
      <c r="O331"/>
      <c r="P331"/>
    </row>
    <row r="332" spans="2:16" x14ac:dyDescent="0.25">
      <c r="B332"/>
      <c r="E332"/>
      <c r="F332"/>
      <c r="G332"/>
      <c r="H332"/>
      <c r="O332"/>
      <c r="P332"/>
    </row>
    <row r="333" spans="2:16" x14ac:dyDescent="0.25">
      <c r="B333"/>
      <c r="E333"/>
      <c r="F333"/>
      <c r="G333"/>
      <c r="H333"/>
      <c r="O333"/>
      <c r="P333"/>
    </row>
    <row r="334" spans="2:16" x14ac:dyDescent="0.25">
      <c r="B334"/>
      <c r="E334"/>
      <c r="F334"/>
      <c r="G334"/>
      <c r="H334"/>
      <c r="O334"/>
      <c r="P334"/>
    </row>
    <row r="335" spans="2:16" x14ac:dyDescent="0.25">
      <c r="B335"/>
      <c r="E335"/>
      <c r="F335"/>
      <c r="G335"/>
      <c r="H335"/>
      <c r="O335"/>
      <c r="P335"/>
    </row>
    <row r="336" spans="2:16" x14ac:dyDescent="0.25">
      <c r="B336"/>
      <c r="E336"/>
      <c r="F336"/>
      <c r="G336"/>
      <c r="H336"/>
      <c r="O336"/>
      <c r="P336"/>
    </row>
    <row r="337" spans="2:16" x14ac:dyDescent="0.25">
      <c r="B337"/>
      <c r="E337"/>
      <c r="F337"/>
      <c r="G337"/>
      <c r="H337"/>
      <c r="O337"/>
      <c r="P337"/>
    </row>
    <row r="338" spans="2:16" x14ac:dyDescent="0.25">
      <c r="B338"/>
      <c r="E338"/>
      <c r="F338"/>
      <c r="G338"/>
      <c r="H338"/>
      <c r="O338"/>
      <c r="P338"/>
    </row>
    <row r="339" spans="2:16" x14ac:dyDescent="0.25">
      <c r="B339"/>
      <c r="E339"/>
      <c r="F339"/>
      <c r="G339"/>
      <c r="H339"/>
      <c r="O339"/>
      <c r="P339"/>
    </row>
    <row r="340" spans="2:16" x14ac:dyDescent="0.25">
      <c r="B340"/>
      <c r="E340"/>
      <c r="F340"/>
      <c r="G340"/>
      <c r="H340"/>
      <c r="O340"/>
      <c r="P340"/>
    </row>
    <row r="341" spans="2:16" x14ac:dyDescent="0.25">
      <c r="B341"/>
      <c r="E341"/>
      <c r="F341"/>
      <c r="G341"/>
      <c r="H341"/>
      <c r="O341"/>
      <c r="P341"/>
    </row>
    <row r="342" spans="2:16" x14ac:dyDescent="0.25">
      <c r="B342"/>
      <c r="E342"/>
      <c r="F342"/>
      <c r="G342"/>
      <c r="H342"/>
      <c r="O342"/>
      <c r="P342"/>
    </row>
    <row r="343" spans="2:16" x14ac:dyDescent="0.25">
      <c r="B343"/>
      <c r="E343"/>
      <c r="F343"/>
      <c r="G343"/>
      <c r="H343"/>
      <c r="O343"/>
      <c r="P343"/>
    </row>
    <row r="344" spans="2:16" x14ac:dyDescent="0.25">
      <c r="B344"/>
      <c r="E344"/>
      <c r="F344"/>
      <c r="G344"/>
      <c r="H344"/>
      <c r="O344"/>
      <c r="P344"/>
    </row>
    <row r="345" spans="2:16" x14ac:dyDescent="0.25">
      <c r="B345"/>
      <c r="E345"/>
      <c r="F345"/>
      <c r="G345"/>
      <c r="H345"/>
      <c r="O345"/>
      <c r="P345"/>
    </row>
    <row r="346" spans="2:16" x14ac:dyDescent="0.25">
      <c r="B346"/>
      <c r="E346"/>
      <c r="F346"/>
      <c r="G346"/>
      <c r="H346"/>
      <c r="O346"/>
      <c r="P346"/>
    </row>
    <row r="347" spans="2:16" x14ac:dyDescent="0.25">
      <c r="B347"/>
      <c r="E347"/>
      <c r="F347"/>
      <c r="G347"/>
      <c r="H347"/>
      <c r="O347"/>
      <c r="P347"/>
    </row>
    <row r="348" spans="2:16" x14ac:dyDescent="0.25">
      <c r="B348"/>
      <c r="E348"/>
      <c r="F348"/>
      <c r="G348"/>
      <c r="H348"/>
      <c r="O348"/>
      <c r="P348"/>
    </row>
    <row r="349" spans="2:16" x14ac:dyDescent="0.25">
      <c r="B349"/>
      <c r="E349"/>
      <c r="F349"/>
      <c r="G349"/>
      <c r="H349"/>
      <c r="O349"/>
      <c r="P349"/>
    </row>
    <row r="350" spans="2:16" x14ac:dyDescent="0.25">
      <c r="B350"/>
      <c r="E350"/>
      <c r="F350"/>
      <c r="G350"/>
      <c r="H350"/>
      <c r="O350"/>
      <c r="P350"/>
    </row>
    <row r="351" spans="2:16" x14ac:dyDescent="0.25">
      <c r="B351"/>
      <c r="E351"/>
      <c r="F351"/>
      <c r="G351"/>
      <c r="H351"/>
      <c r="O351"/>
      <c r="P351"/>
    </row>
    <row r="352" spans="2:16" x14ac:dyDescent="0.25">
      <c r="B352"/>
      <c r="E352"/>
      <c r="F352"/>
      <c r="G352"/>
      <c r="H352"/>
      <c r="O352"/>
      <c r="P352"/>
    </row>
    <row r="353" spans="2:16" x14ac:dyDescent="0.25">
      <c r="B353"/>
      <c r="E353"/>
      <c r="F353"/>
      <c r="G353"/>
      <c r="H353"/>
      <c r="O353"/>
      <c r="P353"/>
    </row>
    <row r="354" spans="2:16" x14ac:dyDescent="0.25">
      <c r="B354"/>
      <c r="E354"/>
      <c r="F354"/>
      <c r="G354"/>
      <c r="H354"/>
      <c r="O354"/>
      <c r="P354"/>
    </row>
    <row r="355" spans="2:16" x14ac:dyDescent="0.25">
      <c r="B355"/>
      <c r="E355"/>
      <c r="F355"/>
      <c r="G355"/>
      <c r="H355"/>
      <c r="O355"/>
      <c r="P355"/>
    </row>
    <row r="356" spans="2:16" x14ac:dyDescent="0.25">
      <c r="B356"/>
      <c r="E356"/>
      <c r="F356"/>
      <c r="G356"/>
      <c r="H356"/>
      <c r="O356"/>
      <c r="P356"/>
    </row>
    <row r="357" spans="2:16" x14ac:dyDescent="0.25">
      <c r="B357"/>
      <c r="E357"/>
      <c r="F357"/>
      <c r="G357"/>
      <c r="H357"/>
      <c r="O357"/>
      <c r="P357"/>
    </row>
    <row r="358" spans="2:16" x14ac:dyDescent="0.25">
      <c r="B358"/>
      <c r="E358"/>
      <c r="F358"/>
      <c r="G358"/>
      <c r="H358"/>
      <c r="O358"/>
      <c r="P358"/>
    </row>
    <row r="359" spans="2:16" x14ac:dyDescent="0.25">
      <c r="B359"/>
      <c r="E359"/>
      <c r="F359"/>
      <c r="G359"/>
      <c r="H359"/>
      <c r="O359"/>
      <c r="P359"/>
    </row>
    <row r="360" spans="2:16" x14ac:dyDescent="0.25">
      <c r="B360"/>
      <c r="E360"/>
      <c r="F360"/>
      <c r="G360"/>
      <c r="H360"/>
      <c r="O360"/>
      <c r="P360"/>
    </row>
    <row r="361" spans="2:16" x14ac:dyDescent="0.25">
      <c r="B361"/>
      <c r="E361"/>
      <c r="F361"/>
      <c r="G361"/>
      <c r="H361"/>
      <c r="O361"/>
      <c r="P361"/>
    </row>
    <row r="362" spans="2:16" x14ac:dyDescent="0.25">
      <c r="B362"/>
      <c r="E362"/>
      <c r="F362"/>
      <c r="G362"/>
      <c r="H362"/>
      <c r="O362"/>
      <c r="P362"/>
    </row>
    <row r="363" spans="2:16" x14ac:dyDescent="0.25">
      <c r="B363"/>
      <c r="E363"/>
      <c r="F363"/>
      <c r="G363"/>
      <c r="H363"/>
      <c r="O363"/>
      <c r="P363"/>
    </row>
    <row r="364" spans="2:16" x14ac:dyDescent="0.25">
      <c r="B364"/>
      <c r="E364"/>
      <c r="F364"/>
      <c r="G364"/>
      <c r="H364"/>
      <c r="O364"/>
      <c r="P364"/>
    </row>
    <row r="365" spans="2:16" x14ac:dyDescent="0.25">
      <c r="B365"/>
      <c r="E365"/>
      <c r="F365"/>
      <c r="G365"/>
      <c r="H365"/>
      <c r="O365"/>
      <c r="P365"/>
    </row>
    <row r="366" spans="2:16" x14ac:dyDescent="0.25">
      <c r="B366"/>
      <c r="E366"/>
      <c r="F366"/>
      <c r="G366"/>
      <c r="H366"/>
      <c r="O366"/>
      <c r="P366"/>
    </row>
    <row r="367" spans="2:16" x14ac:dyDescent="0.25">
      <c r="B367"/>
      <c r="E367"/>
      <c r="F367"/>
      <c r="G367"/>
      <c r="H367"/>
      <c r="O367"/>
      <c r="P367"/>
    </row>
    <row r="368" spans="2:16" x14ac:dyDescent="0.25">
      <c r="B368"/>
      <c r="E368"/>
      <c r="F368"/>
      <c r="G368"/>
      <c r="H368"/>
      <c r="O368"/>
      <c r="P368"/>
    </row>
    <row r="369" spans="2:16" x14ac:dyDescent="0.25">
      <c r="B369"/>
      <c r="E369"/>
      <c r="F369"/>
      <c r="G369"/>
      <c r="H369"/>
      <c r="O369"/>
      <c r="P369"/>
    </row>
    <row r="370" spans="2:16" x14ac:dyDescent="0.25">
      <c r="B370"/>
      <c r="E370"/>
      <c r="F370"/>
      <c r="G370"/>
      <c r="H370"/>
      <c r="O370"/>
      <c r="P370"/>
    </row>
    <row r="371" spans="2:16" x14ac:dyDescent="0.25">
      <c r="B371"/>
      <c r="E371"/>
      <c r="F371"/>
      <c r="G371"/>
      <c r="H371"/>
      <c r="O371"/>
      <c r="P371"/>
    </row>
    <row r="372" spans="2:16" x14ac:dyDescent="0.25">
      <c r="B372"/>
      <c r="E372"/>
      <c r="F372"/>
      <c r="G372"/>
      <c r="H372"/>
      <c r="O372"/>
      <c r="P372"/>
    </row>
    <row r="373" spans="2:16" x14ac:dyDescent="0.25">
      <c r="B373"/>
      <c r="E373"/>
      <c r="F373"/>
      <c r="G373"/>
      <c r="H373"/>
      <c r="O373"/>
      <c r="P373"/>
    </row>
    <row r="374" spans="2:16" x14ac:dyDescent="0.25">
      <c r="B374"/>
      <c r="E374"/>
      <c r="F374"/>
      <c r="G374"/>
      <c r="H374"/>
      <c r="O374"/>
      <c r="P374"/>
    </row>
    <row r="375" spans="2:16" x14ac:dyDescent="0.25">
      <c r="B375"/>
      <c r="E375"/>
      <c r="F375"/>
      <c r="G375"/>
      <c r="H375"/>
      <c r="O375"/>
      <c r="P375"/>
    </row>
    <row r="376" spans="2:16" x14ac:dyDescent="0.25">
      <c r="B376"/>
      <c r="E376"/>
      <c r="F376"/>
      <c r="G376"/>
      <c r="H376"/>
      <c r="O376"/>
      <c r="P376"/>
    </row>
    <row r="377" spans="2:16" x14ac:dyDescent="0.25">
      <c r="B377"/>
      <c r="E377"/>
      <c r="F377"/>
      <c r="G377"/>
      <c r="H377"/>
      <c r="O377"/>
      <c r="P377"/>
    </row>
    <row r="378" spans="2:16" x14ac:dyDescent="0.25">
      <c r="B378"/>
      <c r="E378"/>
      <c r="F378"/>
      <c r="G378"/>
      <c r="H378"/>
      <c r="O378"/>
      <c r="P378"/>
    </row>
    <row r="379" spans="2:16" x14ac:dyDescent="0.25">
      <c r="B379"/>
      <c r="E379"/>
      <c r="F379"/>
      <c r="G379"/>
      <c r="H379"/>
      <c r="O379"/>
      <c r="P379"/>
    </row>
    <row r="380" spans="2:16" x14ac:dyDescent="0.25">
      <c r="B380"/>
      <c r="E380"/>
      <c r="F380"/>
      <c r="G380"/>
      <c r="H380"/>
      <c r="O380"/>
      <c r="P380"/>
    </row>
    <row r="381" spans="2:16" x14ac:dyDescent="0.25">
      <c r="B381"/>
      <c r="E381"/>
      <c r="F381"/>
      <c r="G381"/>
      <c r="H381"/>
      <c r="O381"/>
      <c r="P381"/>
    </row>
    <row r="382" spans="2:16" x14ac:dyDescent="0.25">
      <c r="B382"/>
      <c r="E382"/>
      <c r="F382"/>
      <c r="G382"/>
      <c r="H382"/>
      <c r="O382"/>
      <c r="P382"/>
    </row>
    <row r="383" spans="2:16" x14ac:dyDescent="0.25">
      <c r="B383"/>
      <c r="E383"/>
      <c r="F383"/>
      <c r="G383"/>
      <c r="H383"/>
      <c r="O383"/>
      <c r="P383"/>
    </row>
    <row r="384" spans="2:16" x14ac:dyDescent="0.25">
      <c r="B384"/>
      <c r="E384"/>
      <c r="F384"/>
      <c r="G384"/>
      <c r="H384"/>
      <c r="O384"/>
      <c r="P384"/>
    </row>
    <row r="385" spans="2:16" x14ac:dyDescent="0.25">
      <c r="B385"/>
      <c r="E385"/>
      <c r="F385"/>
      <c r="G385"/>
      <c r="H385"/>
      <c r="O385"/>
      <c r="P385"/>
    </row>
    <row r="386" spans="2:16" x14ac:dyDescent="0.25">
      <c r="B386"/>
      <c r="E386"/>
      <c r="F386"/>
      <c r="G386"/>
      <c r="H386"/>
      <c r="O386"/>
      <c r="P386"/>
    </row>
    <row r="387" spans="2:16" x14ac:dyDescent="0.25">
      <c r="B387"/>
      <c r="E387"/>
      <c r="F387"/>
      <c r="G387"/>
      <c r="H387"/>
      <c r="O387"/>
      <c r="P387"/>
    </row>
    <row r="388" spans="2:16" x14ac:dyDescent="0.25">
      <c r="B388"/>
      <c r="E388"/>
      <c r="F388"/>
      <c r="G388"/>
      <c r="H388"/>
      <c r="O388"/>
      <c r="P388"/>
    </row>
    <row r="389" spans="2:16" x14ac:dyDescent="0.25">
      <c r="B389"/>
      <c r="E389"/>
      <c r="F389"/>
      <c r="G389"/>
      <c r="H389"/>
      <c r="O389"/>
      <c r="P389"/>
    </row>
    <row r="390" spans="2:16" x14ac:dyDescent="0.25">
      <c r="B390"/>
      <c r="E390"/>
      <c r="F390"/>
      <c r="G390"/>
      <c r="H390"/>
      <c r="O390"/>
      <c r="P390"/>
    </row>
    <row r="391" spans="2:16" x14ac:dyDescent="0.25">
      <c r="B391"/>
      <c r="E391"/>
      <c r="F391"/>
      <c r="G391"/>
      <c r="H391"/>
      <c r="O391"/>
      <c r="P391"/>
    </row>
    <row r="392" spans="2:16" x14ac:dyDescent="0.25">
      <c r="B392"/>
      <c r="E392"/>
      <c r="F392"/>
      <c r="G392"/>
      <c r="H392"/>
      <c r="O392"/>
      <c r="P392"/>
    </row>
    <row r="393" spans="2:16" x14ac:dyDescent="0.25">
      <c r="B393"/>
      <c r="E393"/>
      <c r="F393"/>
      <c r="G393"/>
      <c r="H393"/>
      <c r="O393"/>
      <c r="P393"/>
    </row>
    <row r="394" spans="2:16" x14ac:dyDescent="0.25">
      <c r="B394"/>
      <c r="E394"/>
      <c r="F394"/>
      <c r="G394"/>
      <c r="H394"/>
      <c r="O394"/>
      <c r="P394"/>
    </row>
    <row r="395" spans="2:16" x14ac:dyDescent="0.25">
      <c r="B395"/>
      <c r="E395"/>
      <c r="F395"/>
      <c r="G395"/>
      <c r="H395"/>
      <c r="O395"/>
      <c r="P395"/>
    </row>
    <row r="396" spans="2:16" x14ac:dyDescent="0.25">
      <c r="B396"/>
      <c r="E396"/>
      <c r="F396"/>
      <c r="G396"/>
      <c r="H396"/>
      <c r="O396"/>
      <c r="P396"/>
    </row>
    <row r="397" spans="2:16" x14ac:dyDescent="0.25">
      <c r="B397"/>
      <c r="E397"/>
      <c r="F397"/>
      <c r="G397"/>
      <c r="H397"/>
      <c r="O397"/>
      <c r="P397"/>
    </row>
    <row r="398" spans="2:16" x14ac:dyDescent="0.25">
      <c r="B398"/>
      <c r="E398"/>
      <c r="F398"/>
      <c r="G398"/>
      <c r="H398"/>
      <c r="O398"/>
      <c r="P398"/>
    </row>
    <row r="399" spans="2:16" x14ac:dyDescent="0.25">
      <c r="B399"/>
      <c r="E399"/>
      <c r="F399"/>
      <c r="G399"/>
      <c r="H399"/>
      <c r="O399"/>
      <c r="P399"/>
    </row>
    <row r="400" spans="2:16" x14ac:dyDescent="0.25">
      <c r="B400"/>
      <c r="E400"/>
      <c r="F400"/>
      <c r="G400"/>
      <c r="H400"/>
      <c r="O400"/>
      <c r="P400"/>
    </row>
    <row r="401" spans="2:16" x14ac:dyDescent="0.25">
      <c r="B401"/>
      <c r="E401"/>
      <c r="F401"/>
      <c r="G401"/>
      <c r="H401"/>
      <c r="O401"/>
      <c r="P401"/>
    </row>
    <row r="402" spans="2:16" x14ac:dyDescent="0.25">
      <c r="B402"/>
      <c r="E402"/>
      <c r="F402"/>
      <c r="G402"/>
      <c r="H402"/>
      <c r="O402"/>
      <c r="P402"/>
    </row>
    <row r="403" spans="2:16" x14ac:dyDescent="0.25">
      <c r="B403"/>
      <c r="E403"/>
      <c r="F403"/>
      <c r="G403"/>
      <c r="H403"/>
      <c r="O403"/>
      <c r="P403"/>
    </row>
    <row r="404" spans="2:16" x14ac:dyDescent="0.25">
      <c r="B404"/>
      <c r="E404"/>
      <c r="F404"/>
      <c r="G404"/>
      <c r="H404"/>
      <c r="O404"/>
      <c r="P404"/>
    </row>
    <row r="405" spans="2:16" x14ac:dyDescent="0.25">
      <c r="B405"/>
      <c r="E405"/>
      <c r="F405"/>
      <c r="G405"/>
      <c r="H405"/>
      <c r="O405"/>
      <c r="P405"/>
    </row>
    <row r="406" spans="2:16" x14ac:dyDescent="0.25">
      <c r="B406"/>
      <c r="E406"/>
      <c r="F406"/>
      <c r="G406"/>
      <c r="H406"/>
      <c r="O406"/>
      <c r="P406"/>
    </row>
    <row r="407" spans="2:16" x14ac:dyDescent="0.25">
      <c r="B407"/>
      <c r="E407"/>
      <c r="F407"/>
      <c r="G407"/>
      <c r="H407"/>
      <c r="O407"/>
      <c r="P407"/>
    </row>
    <row r="408" spans="2:16" x14ac:dyDescent="0.25">
      <c r="B408"/>
      <c r="E408"/>
      <c r="F408"/>
      <c r="G408"/>
      <c r="H408"/>
      <c r="O408"/>
      <c r="P408"/>
    </row>
    <row r="409" spans="2:16" x14ac:dyDescent="0.25">
      <c r="B409"/>
      <c r="E409"/>
      <c r="F409"/>
      <c r="G409"/>
      <c r="H409"/>
      <c r="O409"/>
      <c r="P409"/>
    </row>
    <row r="410" spans="2:16" x14ac:dyDescent="0.25">
      <c r="B410"/>
      <c r="E410"/>
      <c r="F410"/>
      <c r="G410"/>
      <c r="H410"/>
      <c r="O410"/>
      <c r="P410"/>
    </row>
    <row r="411" spans="2:16" x14ac:dyDescent="0.25">
      <c r="B411"/>
      <c r="E411"/>
      <c r="F411"/>
      <c r="G411"/>
      <c r="H411"/>
      <c r="O411"/>
      <c r="P411"/>
    </row>
    <row r="412" spans="2:16" x14ac:dyDescent="0.25">
      <c r="B412"/>
      <c r="E412"/>
      <c r="F412"/>
      <c r="G412"/>
      <c r="H412"/>
      <c r="O412"/>
      <c r="P412"/>
    </row>
    <row r="413" spans="2:16" x14ac:dyDescent="0.25">
      <c r="B413"/>
      <c r="E413"/>
      <c r="F413"/>
      <c r="G413"/>
      <c r="H413"/>
      <c r="O413"/>
      <c r="P413"/>
    </row>
    <row r="414" spans="2:16" x14ac:dyDescent="0.25">
      <c r="B414"/>
      <c r="E414"/>
      <c r="F414"/>
      <c r="G414"/>
      <c r="H414"/>
      <c r="O414"/>
      <c r="P414"/>
    </row>
    <row r="415" spans="2:16" x14ac:dyDescent="0.25">
      <c r="B415"/>
      <c r="E415"/>
      <c r="F415"/>
      <c r="G415"/>
      <c r="H415"/>
      <c r="O415"/>
      <c r="P415"/>
    </row>
    <row r="416" spans="2:16" x14ac:dyDescent="0.25">
      <c r="B416"/>
      <c r="E416"/>
      <c r="F416"/>
      <c r="G416"/>
      <c r="H416"/>
      <c r="O416"/>
      <c r="P416"/>
    </row>
    <row r="417" spans="2:16" x14ac:dyDescent="0.25">
      <c r="B417"/>
      <c r="E417"/>
      <c r="F417"/>
      <c r="G417"/>
      <c r="H417"/>
      <c r="O417"/>
      <c r="P417"/>
    </row>
    <row r="418" spans="2:16" x14ac:dyDescent="0.25">
      <c r="B418"/>
      <c r="E418"/>
      <c r="F418"/>
      <c r="G418"/>
      <c r="H418"/>
      <c r="O418"/>
      <c r="P418"/>
    </row>
    <row r="419" spans="2:16" x14ac:dyDescent="0.25">
      <c r="B419"/>
      <c r="E419"/>
      <c r="F419"/>
      <c r="G419"/>
      <c r="H419"/>
      <c r="O419"/>
      <c r="P419"/>
    </row>
    <row r="420" spans="2:16" x14ac:dyDescent="0.25">
      <c r="B420"/>
      <c r="E420"/>
      <c r="F420"/>
      <c r="G420"/>
      <c r="H420"/>
      <c r="O420"/>
      <c r="P420"/>
    </row>
    <row r="421" spans="2:16" x14ac:dyDescent="0.25">
      <c r="B421"/>
      <c r="E421"/>
      <c r="F421"/>
      <c r="G421"/>
      <c r="H421"/>
      <c r="O421"/>
      <c r="P421"/>
    </row>
    <row r="422" spans="2:16" x14ac:dyDescent="0.25">
      <c r="B422"/>
      <c r="E422"/>
      <c r="F422"/>
      <c r="G422"/>
      <c r="H422"/>
      <c r="O422"/>
      <c r="P422"/>
    </row>
    <row r="423" spans="2:16" x14ac:dyDescent="0.25">
      <c r="B423"/>
      <c r="E423"/>
      <c r="F423"/>
      <c r="G423"/>
      <c r="H423"/>
      <c r="O423"/>
      <c r="P423"/>
    </row>
    <row r="424" spans="2:16" x14ac:dyDescent="0.25">
      <c r="B424"/>
      <c r="E424"/>
      <c r="F424"/>
      <c r="G424"/>
      <c r="H424"/>
      <c r="O424"/>
      <c r="P424"/>
    </row>
    <row r="425" spans="2:16" x14ac:dyDescent="0.25">
      <c r="B425"/>
      <c r="E425"/>
      <c r="F425"/>
      <c r="G425"/>
      <c r="H425"/>
      <c r="O425"/>
      <c r="P425"/>
    </row>
    <row r="426" spans="2:16" x14ac:dyDescent="0.25">
      <c r="B426"/>
      <c r="E426"/>
      <c r="F426"/>
      <c r="G426"/>
      <c r="H426"/>
      <c r="O426"/>
      <c r="P426"/>
    </row>
    <row r="427" spans="2:16" x14ac:dyDescent="0.25">
      <c r="B427"/>
      <c r="E427"/>
      <c r="F427"/>
      <c r="G427"/>
      <c r="H427"/>
      <c r="O427"/>
      <c r="P427"/>
    </row>
    <row r="428" spans="2:16" x14ac:dyDescent="0.25">
      <c r="B428"/>
      <c r="E428"/>
      <c r="F428"/>
      <c r="G428"/>
      <c r="H428"/>
      <c r="O428"/>
      <c r="P428"/>
    </row>
    <row r="429" spans="2:16" x14ac:dyDescent="0.25">
      <c r="B429"/>
      <c r="E429"/>
      <c r="F429"/>
      <c r="G429"/>
      <c r="H429"/>
      <c r="O429"/>
      <c r="P429"/>
    </row>
    <row r="430" spans="2:16" x14ac:dyDescent="0.25">
      <c r="B430"/>
      <c r="E430"/>
      <c r="F430"/>
      <c r="G430"/>
      <c r="H430"/>
      <c r="O430"/>
      <c r="P430"/>
    </row>
    <row r="431" spans="2:16" x14ac:dyDescent="0.25">
      <c r="B431"/>
      <c r="E431"/>
      <c r="F431"/>
      <c r="G431"/>
      <c r="H431"/>
      <c r="O431"/>
      <c r="P431"/>
    </row>
    <row r="432" spans="2:16" x14ac:dyDescent="0.25">
      <c r="B432"/>
      <c r="E432"/>
      <c r="F432"/>
      <c r="G432"/>
      <c r="H432"/>
      <c r="O432"/>
      <c r="P432"/>
    </row>
    <row r="433" spans="2:16" x14ac:dyDescent="0.25">
      <c r="B433"/>
      <c r="E433"/>
      <c r="F433"/>
      <c r="G433"/>
      <c r="H433"/>
      <c r="O433"/>
      <c r="P433"/>
    </row>
    <row r="434" spans="2:16" x14ac:dyDescent="0.25">
      <c r="B434"/>
      <c r="E434"/>
      <c r="F434"/>
      <c r="G434"/>
      <c r="H434"/>
      <c r="O434"/>
      <c r="P434"/>
    </row>
    <row r="435" spans="2:16" x14ac:dyDescent="0.25">
      <c r="B435"/>
      <c r="E435"/>
      <c r="F435"/>
      <c r="G435"/>
      <c r="H435"/>
      <c r="O435"/>
      <c r="P435"/>
    </row>
    <row r="436" spans="2:16" x14ac:dyDescent="0.25">
      <c r="B436"/>
      <c r="E436"/>
      <c r="F436"/>
      <c r="G436"/>
      <c r="H436"/>
      <c r="O436"/>
      <c r="P436"/>
    </row>
    <row r="437" spans="2:16" x14ac:dyDescent="0.25">
      <c r="B437"/>
      <c r="E437"/>
      <c r="F437"/>
      <c r="G437"/>
      <c r="H437"/>
      <c r="O437"/>
      <c r="P437"/>
    </row>
    <row r="438" spans="2:16" x14ac:dyDescent="0.25">
      <c r="B438"/>
      <c r="E438"/>
      <c r="F438"/>
      <c r="G438"/>
      <c r="H438"/>
      <c r="O438"/>
      <c r="P438"/>
    </row>
    <row r="439" spans="2:16" x14ac:dyDescent="0.25">
      <c r="B439"/>
      <c r="E439"/>
      <c r="F439"/>
      <c r="G439"/>
      <c r="H439"/>
      <c r="O439"/>
      <c r="P439"/>
    </row>
    <row r="440" spans="2:16" x14ac:dyDescent="0.25">
      <c r="B440"/>
      <c r="E440"/>
      <c r="F440"/>
      <c r="G440"/>
      <c r="H440"/>
      <c r="O440"/>
      <c r="P440"/>
    </row>
    <row r="441" spans="2:16" x14ac:dyDescent="0.25">
      <c r="B441"/>
      <c r="E441"/>
      <c r="F441"/>
      <c r="G441"/>
      <c r="H441"/>
      <c r="O441"/>
      <c r="P441"/>
    </row>
    <row r="442" spans="2:16" x14ac:dyDescent="0.25">
      <c r="B442"/>
      <c r="E442"/>
      <c r="F442"/>
      <c r="G442"/>
      <c r="H442"/>
      <c r="O442"/>
      <c r="P442"/>
    </row>
    <row r="443" spans="2:16" x14ac:dyDescent="0.25">
      <c r="B443"/>
      <c r="E443"/>
      <c r="F443"/>
      <c r="G443"/>
      <c r="H443"/>
      <c r="O443"/>
      <c r="P443"/>
    </row>
    <row r="444" spans="2:16" x14ac:dyDescent="0.25">
      <c r="B444"/>
      <c r="E444"/>
      <c r="F444"/>
      <c r="G444"/>
      <c r="H444"/>
      <c r="O444"/>
      <c r="P444"/>
    </row>
    <row r="445" spans="2:16" x14ac:dyDescent="0.25">
      <c r="B445"/>
      <c r="E445"/>
      <c r="F445"/>
      <c r="G445"/>
      <c r="H445"/>
      <c r="O445"/>
      <c r="P445"/>
    </row>
    <row r="446" spans="2:16" x14ac:dyDescent="0.25">
      <c r="B446"/>
      <c r="E446"/>
      <c r="F446"/>
      <c r="G446"/>
      <c r="H446"/>
      <c r="O446"/>
      <c r="P446"/>
    </row>
    <row r="447" spans="2:16" x14ac:dyDescent="0.25">
      <c r="B447"/>
      <c r="E447"/>
      <c r="F447"/>
      <c r="G447"/>
      <c r="H447"/>
      <c r="O447"/>
      <c r="P447"/>
    </row>
    <row r="448" spans="2:16" x14ac:dyDescent="0.25">
      <c r="B448"/>
      <c r="E448"/>
      <c r="F448"/>
      <c r="G448"/>
      <c r="H448"/>
      <c r="O448"/>
      <c r="P448"/>
    </row>
    <row r="449" spans="2:16" x14ac:dyDescent="0.25">
      <c r="B449"/>
      <c r="E449"/>
      <c r="F449"/>
      <c r="G449"/>
      <c r="H449"/>
      <c r="O449"/>
      <c r="P449"/>
    </row>
    <row r="450" spans="2:16" x14ac:dyDescent="0.25">
      <c r="B450"/>
      <c r="E450"/>
      <c r="F450"/>
      <c r="G450"/>
      <c r="H450"/>
      <c r="O450"/>
      <c r="P450"/>
    </row>
    <row r="451" spans="2:16" x14ac:dyDescent="0.25">
      <c r="B451"/>
      <c r="E451"/>
      <c r="F451"/>
      <c r="G451"/>
      <c r="H451"/>
      <c r="O451"/>
      <c r="P451"/>
    </row>
    <row r="452" spans="2:16" x14ac:dyDescent="0.25">
      <c r="B452"/>
      <c r="E452"/>
      <c r="F452"/>
      <c r="G452"/>
      <c r="H452"/>
      <c r="O452"/>
      <c r="P452"/>
    </row>
    <row r="453" spans="2:16" x14ac:dyDescent="0.25">
      <c r="B453"/>
      <c r="E453"/>
      <c r="F453"/>
      <c r="G453"/>
      <c r="H453"/>
      <c r="O453"/>
      <c r="P453"/>
    </row>
    <row r="454" spans="2:16" x14ac:dyDescent="0.25">
      <c r="B454"/>
      <c r="E454"/>
      <c r="F454"/>
      <c r="G454"/>
      <c r="H454"/>
      <c r="O454"/>
      <c r="P454"/>
    </row>
    <row r="455" spans="2:16" x14ac:dyDescent="0.25">
      <c r="B455"/>
      <c r="E455"/>
      <c r="F455"/>
      <c r="G455"/>
      <c r="H455"/>
      <c r="O455"/>
      <c r="P455"/>
    </row>
    <row r="456" spans="2:16" x14ac:dyDescent="0.25">
      <c r="B456"/>
      <c r="E456"/>
      <c r="F456"/>
      <c r="G456"/>
      <c r="H456"/>
      <c r="O456"/>
      <c r="P456"/>
    </row>
    <row r="457" spans="2:16" x14ac:dyDescent="0.25">
      <c r="B457"/>
      <c r="E457"/>
      <c r="F457"/>
      <c r="G457"/>
      <c r="H457"/>
      <c r="O457"/>
      <c r="P457"/>
    </row>
    <row r="458" spans="2:16" x14ac:dyDescent="0.25">
      <c r="B458"/>
      <c r="E458"/>
      <c r="F458"/>
      <c r="G458"/>
      <c r="H458"/>
      <c r="O458"/>
      <c r="P458"/>
    </row>
    <row r="459" spans="2:16" x14ac:dyDescent="0.25">
      <c r="B459"/>
      <c r="E459"/>
      <c r="F459"/>
      <c r="G459"/>
      <c r="H459"/>
      <c r="O459"/>
      <c r="P459"/>
    </row>
    <row r="460" spans="2:16" x14ac:dyDescent="0.25">
      <c r="B460"/>
      <c r="E460"/>
      <c r="F460"/>
      <c r="G460"/>
      <c r="H460"/>
      <c r="O460"/>
      <c r="P460"/>
    </row>
    <row r="461" spans="2:16" x14ac:dyDescent="0.25">
      <c r="B461"/>
      <c r="E461"/>
      <c r="F461"/>
      <c r="G461"/>
      <c r="H461"/>
      <c r="O461"/>
      <c r="P461"/>
    </row>
    <row r="462" spans="2:16" x14ac:dyDescent="0.25">
      <c r="B462"/>
      <c r="E462"/>
      <c r="F462"/>
      <c r="G462"/>
      <c r="H462"/>
      <c r="O462"/>
      <c r="P462"/>
    </row>
    <row r="463" spans="2:16" x14ac:dyDescent="0.25">
      <c r="B463"/>
      <c r="E463"/>
      <c r="F463"/>
      <c r="G463"/>
      <c r="H463"/>
      <c r="O463"/>
      <c r="P463"/>
    </row>
    <row r="464" spans="2:16" x14ac:dyDescent="0.25">
      <c r="B464"/>
      <c r="E464"/>
      <c r="F464"/>
      <c r="G464"/>
      <c r="H464"/>
      <c r="O464"/>
      <c r="P464"/>
    </row>
    <row r="465" spans="2:16" x14ac:dyDescent="0.25">
      <c r="B465"/>
      <c r="E465"/>
      <c r="F465"/>
      <c r="G465"/>
      <c r="H465"/>
      <c r="O465"/>
      <c r="P465"/>
    </row>
    <row r="466" spans="2:16" x14ac:dyDescent="0.25">
      <c r="B466"/>
      <c r="E466"/>
      <c r="F466"/>
      <c r="G466"/>
      <c r="H466"/>
      <c r="O466"/>
      <c r="P466"/>
    </row>
    <row r="467" spans="2:16" x14ac:dyDescent="0.25">
      <c r="B467"/>
      <c r="E467"/>
      <c r="F467"/>
      <c r="G467"/>
      <c r="H467"/>
      <c r="O467"/>
      <c r="P467"/>
    </row>
    <row r="468" spans="2:16" x14ac:dyDescent="0.25">
      <c r="B468"/>
      <c r="E468"/>
      <c r="F468"/>
      <c r="G468"/>
      <c r="H468"/>
      <c r="O468"/>
      <c r="P468"/>
    </row>
    <row r="469" spans="2:16" x14ac:dyDescent="0.25">
      <c r="B469"/>
      <c r="E469"/>
      <c r="F469"/>
      <c r="G469"/>
      <c r="H469"/>
      <c r="O469"/>
      <c r="P469"/>
    </row>
    <row r="470" spans="2:16" x14ac:dyDescent="0.25">
      <c r="B470"/>
      <c r="E470"/>
      <c r="F470"/>
      <c r="G470"/>
      <c r="H470"/>
      <c r="O470"/>
      <c r="P470"/>
    </row>
    <row r="471" spans="2:16" x14ac:dyDescent="0.25">
      <c r="B471"/>
      <c r="E471"/>
      <c r="F471"/>
      <c r="G471"/>
      <c r="H471"/>
      <c r="O471"/>
      <c r="P471"/>
    </row>
    <row r="472" spans="2:16" x14ac:dyDescent="0.25">
      <c r="B472"/>
      <c r="E472"/>
      <c r="F472"/>
      <c r="G472"/>
      <c r="H472"/>
      <c r="O472"/>
      <c r="P472"/>
    </row>
    <row r="473" spans="2:16" x14ac:dyDescent="0.25">
      <c r="B473"/>
      <c r="E473"/>
      <c r="F473"/>
      <c r="G473"/>
      <c r="H473"/>
      <c r="O473"/>
      <c r="P473"/>
    </row>
    <row r="474" spans="2:16" x14ac:dyDescent="0.25">
      <c r="B474"/>
      <c r="E474"/>
      <c r="F474"/>
      <c r="G474"/>
      <c r="H474"/>
      <c r="O474"/>
      <c r="P474"/>
    </row>
    <row r="475" spans="2:16" x14ac:dyDescent="0.25">
      <c r="B475"/>
      <c r="E475"/>
      <c r="F475"/>
      <c r="G475"/>
      <c r="H475"/>
      <c r="O475"/>
      <c r="P475"/>
    </row>
    <row r="476" spans="2:16" x14ac:dyDescent="0.25">
      <c r="B476"/>
      <c r="E476"/>
      <c r="F476"/>
      <c r="G476"/>
      <c r="H476"/>
      <c r="O476"/>
      <c r="P476"/>
    </row>
    <row r="477" spans="2:16" x14ac:dyDescent="0.25">
      <c r="B477"/>
      <c r="E477"/>
      <c r="F477"/>
      <c r="G477"/>
      <c r="H477"/>
      <c r="O477"/>
      <c r="P477"/>
    </row>
    <row r="478" spans="2:16" x14ac:dyDescent="0.25">
      <c r="B478"/>
      <c r="E478"/>
      <c r="F478"/>
      <c r="G478"/>
      <c r="H478"/>
      <c r="O478"/>
      <c r="P478"/>
    </row>
    <row r="479" spans="2:16" x14ac:dyDescent="0.25">
      <c r="B479"/>
      <c r="E479"/>
      <c r="F479"/>
      <c r="G479"/>
      <c r="H479"/>
      <c r="O479"/>
      <c r="P479"/>
    </row>
    <row r="480" spans="2:16" x14ac:dyDescent="0.25">
      <c r="B480"/>
      <c r="E480"/>
      <c r="F480"/>
      <c r="G480"/>
      <c r="H480"/>
      <c r="O480"/>
      <c r="P480"/>
    </row>
    <row r="481" spans="2:16" x14ac:dyDescent="0.25">
      <c r="B481"/>
      <c r="E481"/>
      <c r="F481"/>
      <c r="G481"/>
      <c r="H481"/>
      <c r="O481"/>
      <c r="P481"/>
    </row>
    <row r="482" spans="2:16" x14ac:dyDescent="0.25">
      <c r="B482"/>
      <c r="E482"/>
      <c r="F482"/>
      <c r="G482"/>
      <c r="H482"/>
      <c r="O482"/>
      <c r="P482"/>
    </row>
    <row r="483" spans="2:16" x14ac:dyDescent="0.25">
      <c r="B483"/>
      <c r="E483"/>
      <c r="F483"/>
      <c r="G483"/>
      <c r="H483"/>
      <c r="O483"/>
      <c r="P483"/>
    </row>
    <row r="484" spans="2:16" x14ac:dyDescent="0.25">
      <c r="B484"/>
      <c r="E484"/>
      <c r="F484"/>
      <c r="G484"/>
      <c r="H484"/>
      <c r="O484"/>
      <c r="P484"/>
    </row>
    <row r="485" spans="2:16" x14ac:dyDescent="0.25">
      <c r="B485"/>
      <c r="E485"/>
      <c r="F485"/>
      <c r="G485"/>
      <c r="H485"/>
      <c r="O485"/>
      <c r="P485"/>
    </row>
    <row r="486" spans="2:16" x14ac:dyDescent="0.25">
      <c r="B486"/>
      <c r="E486"/>
      <c r="F486"/>
      <c r="G486"/>
      <c r="H486"/>
      <c r="O486"/>
      <c r="P486"/>
    </row>
    <row r="487" spans="2:16" x14ac:dyDescent="0.25">
      <c r="B487"/>
      <c r="E487"/>
      <c r="F487"/>
      <c r="G487"/>
      <c r="H487"/>
      <c r="O487"/>
      <c r="P487"/>
    </row>
    <row r="488" spans="2:16" x14ac:dyDescent="0.25">
      <c r="B488"/>
      <c r="E488"/>
      <c r="F488"/>
      <c r="G488"/>
      <c r="H488"/>
      <c r="O488"/>
      <c r="P488"/>
    </row>
    <row r="489" spans="2:16" x14ac:dyDescent="0.25">
      <c r="B489"/>
      <c r="E489"/>
      <c r="F489"/>
      <c r="G489"/>
      <c r="H489"/>
      <c r="O489"/>
      <c r="P489"/>
    </row>
    <row r="490" spans="2:16" x14ac:dyDescent="0.25">
      <c r="B490"/>
      <c r="E490"/>
      <c r="F490"/>
      <c r="G490"/>
      <c r="H490"/>
      <c r="O490"/>
      <c r="P490"/>
    </row>
    <row r="491" spans="2:16" x14ac:dyDescent="0.25">
      <c r="B491"/>
      <c r="E491"/>
      <c r="F491"/>
      <c r="G491"/>
      <c r="H491"/>
      <c r="O491"/>
      <c r="P491"/>
    </row>
    <row r="492" spans="2:16" x14ac:dyDescent="0.25">
      <c r="B492"/>
      <c r="E492"/>
      <c r="F492"/>
      <c r="G492"/>
      <c r="H492"/>
      <c r="O492"/>
      <c r="P492"/>
    </row>
    <row r="493" spans="2:16" x14ac:dyDescent="0.25">
      <c r="B493"/>
      <c r="E493"/>
      <c r="F493"/>
      <c r="G493"/>
      <c r="H493"/>
      <c r="O493"/>
      <c r="P493"/>
    </row>
    <row r="494" spans="2:16" x14ac:dyDescent="0.25">
      <c r="B494"/>
      <c r="E494"/>
      <c r="F494"/>
      <c r="G494"/>
      <c r="H494"/>
      <c r="O494"/>
      <c r="P494"/>
    </row>
    <row r="495" spans="2:16" x14ac:dyDescent="0.25">
      <c r="B495"/>
      <c r="E495"/>
      <c r="F495"/>
      <c r="G495"/>
      <c r="H495"/>
      <c r="O495"/>
      <c r="P495"/>
    </row>
    <row r="496" spans="2:16" x14ac:dyDescent="0.25">
      <c r="B496"/>
      <c r="E496"/>
      <c r="F496"/>
      <c r="G496"/>
      <c r="H496"/>
      <c r="O496"/>
      <c r="P496"/>
    </row>
    <row r="497" spans="2:16" x14ac:dyDescent="0.25">
      <c r="B497"/>
      <c r="E497"/>
      <c r="F497"/>
      <c r="G497"/>
      <c r="H497"/>
      <c r="O497"/>
      <c r="P497"/>
    </row>
    <row r="498" spans="2:16" x14ac:dyDescent="0.25">
      <c r="B498"/>
      <c r="E498"/>
      <c r="F498"/>
      <c r="G498"/>
      <c r="H498"/>
      <c r="O498"/>
      <c r="P498"/>
    </row>
    <row r="499" spans="2:16" x14ac:dyDescent="0.25">
      <c r="B499"/>
      <c r="E499"/>
      <c r="F499"/>
      <c r="G499"/>
      <c r="H499"/>
      <c r="O499"/>
      <c r="P499"/>
    </row>
    <row r="500" spans="2:16" x14ac:dyDescent="0.25">
      <c r="B500"/>
      <c r="E500"/>
      <c r="F500"/>
      <c r="G500"/>
      <c r="H500"/>
      <c r="O500"/>
      <c r="P500"/>
    </row>
    <row r="501" spans="2:16" x14ac:dyDescent="0.25">
      <c r="B501"/>
      <c r="E501"/>
      <c r="F501"/>
      <c r="G501"/>
      <c r="H501"/>
      <c r="O501"/>
      <c r="P501"/>
    </row>
    <row r="502" spans="2:16" x14ac:dyDescent="0.25">
      <c r="B502"/>
      <c r="E502"/>
      <c r="F502"/>
      <c r="G502"/>
      <c r="H502"/>
      <c r="O502"/>
      <c r="P502"/>
    </row>
    <row r="503" spans="2:16" x14ac:dyDescent="0.25">
      <c r="B503"/>
      <c r="E503"/>
      <c r="F503"/>
      <c r="G503"/>
      <c r="H503"/>
      <c r="O503"/>
      <c r="P503"/>
    </row>
    <row r="504" spans="2:16" x14ac:dyDescent="0.25">
      <c r="B504"/>
      <c r="E504"/>
      <c r="F504"/>
      <c r="G504"/>
      <c r="H504"/>
      <c r="O504"/>
      <c r="P504"/>
    </row>
    <row r="505" spans="2:16" x14ac:dyDescent="0.25">
      <c r="B505"/>
      <c r="E505"/>
      <c r="F505"/>
      <c r="G505"/>
      <c r="H505"/>
      <c r="O505"/>
      <c r="P505"/>
    </row>
    <row r="506" spans="2:16" x14ac:dyDescent="0.25">
      <c r="B506"/>
      <c r="E506"/>
      <c r="F506"/>
      <c r="G506"/>
      <c r="H506"/>
      <c r="O506"/>
      <c r="P506"/>
    </row>
    <row r="507" spans="2:16" x14ac:dyDescent="0.25">
      <c r="B507"/>
      <c r="E507"/>
      <c r="F507"/>
      <c r="G507"/>
      <c r="H507"/>
      <c r="O507"/>
      <c r="P507"/>
    </row>
    <row r="508" spans="2:16" x14ac:dyDescent="0.25">
      <c r="B508"/>
      <c r="E508"/>
      <c r="F508"/>
      <c r="G508"/>
      <c r="H508"/>
      <c r="O508"/>
      <c r="P508"/>
    </row>
    <row r="509" spans="2:16" x14ac:dyDescent="0.25">
      <c r="B509"/>
      <c r="E509"/>
      <c r="F509"/>
      <c r="G509"/>
      <c r="H509"/>
      <c r="O509"/>
      <c r="P509"/>
    </row>
    <row r="510" spans="2:16" x14ac:dyDescent="0.25">
      <c r="B510"/>
      <c r="E510"/>
      <c r="F510"/>
      <c r="G510"/>
      <c r="H510"/>
      <c r="O510"/>
      <c r="P510"/>
    </row>
    <row r="511" spans="2:16" x14ac:dyDescent="0.25">
      <c r="B511"/>
      <c r="E511"/>
      <c r="F511"/>
      <c r="G511"/>
      <c r="H511"/>
      <c r="O511"/>
      <c r="P511"/>
    </row>
    <row r="512" spans="2:16" x14ac:dyDescent="0.25">
      <c r="B512"/>
      <c r="E512"/>
      <c r="F512"/>
      <c r="G512"/>
      <c r="H512"/>
      <c r="O512"/>
      <c r="P512"/>
    </row>
    <row r="513" spans="2:16" x14ac:dyDescent="0.25">
      <c r="B513"/>
      <c r="E513"/>
      <c r="F513"/>
      <c r="G513"/>
      <c r="H513"/>
      <c r="O513"/>
      <c r="P513"/>
    </row>
    <row r="514" spans="2:16" x14ac:dyDescent="0.25">
      <c r="B514"/>
      <c r="E514"/>
      <c r="F514"/>
      <c r="G514"/>
      <c r="H514"/>
      <c r="O514"/>
      <c r="P514"/>
    </row>
    <row r="515" spans="2:16" x14ac:dyDescent="0.25">
      <c r="B515"/>
      <c r="E515"/>
      <c r="F515"/>
      <c r="G515"/>
      <c r="H515"/>
      <c r="O515"/>
      <c r="P515"/>
    </row>
    <row r="516" spans="2:16" x14ac:dyDescent="0.25">
      <c r="B516"/>
      <c r="E516"/>
      <c r="F516"/>
      <c r="G516"/>
      <c r="H516"/>
      <c r="O516"/>
      <c r="P516"/>
    </row>
    <row r="517" spans="2:16" x14ac:dyDescent="0.25">
      <c r="B517"/>
      <c r="E517"/>
      <c r="F517"/>
      <c r="G517"/>
      <c r="H517"/>
      <c r="O517"/>
      <c r="P517"/>
    </row>
    <row r="518" spans="2:16" x14ac:dyDescent="0.25">
      <c r="B518"/>
      <c r="E518"/>
      <c r="F518"/>
      <c r="G518"/>
      <c r="H518"/>
      <c r="O518"/>
      <c r="P518"/>
    </row>
    <row r="519" spans="2:16" x14ac:dyDescent="0.25">
      <c r="B519"/>
      <c r="E519"/>
      <c r="F519"/>
      <c r="G519"/>
      <c r="H519"/>
      <c r="O519"/>
      <c r="P519"/>
    </row>
    <row r="520" spans="2:16" x14ac:dyDescent="0.25">
      <c r="B520"/>
      <c r="E520"/>
      <c r="F520"/>
      <c r="G520"/>
      <c r="H520"/>
      <c r="O520"/>
      <c r="P520"/>
    </row>
    <row r="521" spans="2:16" x14ac:dyDescent="0.25">
      <c r="B521"/>
      <c r="E521"/>
      <c r="F521"/>
      <c r="G521"/>
      <c r="H521"/>
      <c r="O521"/>
      <c r="P521"/>
    </row>
    <row r="522" spans="2:16" x14ac:dyDescent="0.25">
      <c r="B522"/>
      <c r="E522"/>
      <c r="F522"/>
      <c r="G522"/>
      <c r="H522"/>
      <c r="O522"/>
      <c r="P522"/>
    </row>
    <row r="523" spans="2:16" x14ac:dyDescent="0.25">
      <c r="B523"/>
      <c r="E523"/>
      <c r="F523"/>
      <c r="G523"/>
      <c r="H523"/>
      <c r="O523"/>
      <c r="P523"/>
    </row>
    <row r="524" spans="2:16" x14ac:dyDescent="0.25">
      <c r="B524"/>
      <c r="E524"/>
      <c r="F524"/>
      <c r="G524"/>
      <c r="H524"/>
      <c r="O524"/>
      <c r="P524"/>
    </row>
    <row r="525" spans="2:16" x14ac:dyDescent="0.25">
      <c r="B525"/>
      <c r="E525"/>
      <c r="F525"/>
      <c r="G525"/>
      <c r="H525"/>
      <c r="O525"/>
      <c r="P525"/>
    </row>
    <row r="526" spans="2:16" x14ac:dyDescent="0.25">
      <c r="B526"/>
      <c r="E526"/>
      <c r="F526"/>
      <c r="G526"/>
      <c r="H526"/>
      <c r="O526"/>
      <c r="P526"/>
    </row>
    <row r="527" spans="2:16" x14ac:dyDescent="0.25">
      <c r="B527"/>
      <c r="E527"/>
      <c r="F527"/>
      <c r="G527"/>
      <c r="H527"/>
      <c r="O527"/>
      <c r="P527"/>
    </row>
    <row r="528" spans="2:16" x14ac:dyDescent="0.25">
      <c r="B528"/>
      <c r="E528"/>
      <c r="F528"/>
      <c r="G528"/>
      <c r="H528"/>
      <c r="O528"/>
      <c r="P528"/>
    </row>
    <row r="529" spans="2:16" x14ac:dyDescent="0.25">
      <c r="B529"/>
      <c r="E529"/>
      <c r="F529"/>
      <c r="G529"/>
      <c r="H529"/>
      <c r="O529"/>
      <c r="P529"/>
    </row>
    <row r="530" spans="2:16" x14ac:dyDescent="0.25">
      <c r="B530"/>
      <c r="E530"/>
      <c r="F530"/>
      <c r="G530"/>
      <c r="H530"/>
      <c r="O530"/>
      <c r="P530"/>
    </row>
    <row r="531" spans="2:16" x14ac:dyDescent="0.25">
      <c r="B531"/>
      <c r="E531"/>
      <c r="F531"/>
      <c r="G531"/>
      <c r="H531"/>
      <c r="O531"/>
      <c r="P531"/>
    </row>
    <row r="532" spans="2:16" x14ac:dyDescent="0.25">
      <c r="B532"/>
      <c r="E532"/>
      <c r="F532"/>
      <c r="G532"/>
      <c r="H532"/>
      <c r="O532"/>
      <c r="P532"/>
    </row>
    <row r="533" spans="2:16" x14ac:dyDescent="0.25">
      <c r="B533"/>
      <c r="E533"/>
      <c r="F533"/>
      <c r="G533"/>
      <c r="H533"/>
      <c r="O533"/>
      <c r="P533"/>
    </row>
    <row r="534" spans="2:16" x14ac:dyDescent="0.25">
      <c r="B534"/>
      <c r="E534"/>
      <c r="F534"/>
      <c r="G534"/>
      <c r="H534"/>
      <c r="O534"/>
      <c r="P534"/>
    </row>
    <row r="535" spans="2:16" x14ac:dyDescent="0.25">
      <c r="B535"/>
      <c r="E535"/>
      <c r="F535"/>
      <c r="G535"/>
      <c r="H535"/>
      <c r="O535"/>
      <c r="P535"/>
    </row>
    <row r="536" spans="2:16" x14ac:dyDescent="0.25">
      <c r="B536"/>
      <c r="E536"/>
      <c r="F536"/>
      <c r="G536"/>
      <c r="H536"/>
      <c r="O536"/>
      <c r="P536"/>
    </row>
    <row r="537" spans="2:16" x14ac:dyDescent="0.25">
      <c r="B537"/>
      <c r="E537"/>
      <c r="F537"/>
      <c r="G537"/>
      <c r="H537"/>
      <c r="O537"/>
      <c r="P537"/>
    </row>
    <row r="538" spans="2:16" x14ac:dyDescent="0.25">
      <c r="B538"/>
      <c r="E538"/>
      <c r="F538"/>
      <c r="G538"/>
      <c r="H538"/>
      <c r="O538"/>
      <c r="P538"/>
    </row>
    <row r="539" spans="2:16" x14ac:dyDescent="0.25">
      <c r="B539"/>
      <c r="E539"/>
      <c r="F539"/>
      <c r="G539"/>
      <c r="H539"/>
      <c r="O539"/>
      <c r="P539"/>
    </row>
    <row r="540" spans="2:16" x14ac:dyDescent="0.25">
      <c r="B540"/>
      <c r="E540"/>
      <c r="F540"/>
      <c r="G540"/>
      <c r="H540"/>
      <c r="O540"/>
      <c r="P540"/>
    </row>
    <row r="541" spans="2:16" x14ac:dyDescent="0.25">
      <c r="B541"/>
      <c r="E541"/>
      <c r="F541"/>
      <c r="G541"/>
      <c r="H541"/>
      <c r="O541"/>
      <c r="P541"/>
    </row>
    <row r="542" spans="2:16" x14ac:dyDescent="0.25">
      <c r="B542"/>
      <c r="E542"/>
      <c r="F542"/>
      <c r="G542"/>
      <c r="H542"/>
      <c r="O542"/>
      <c r="P542"/>
    </row>
    <row r="543" spans="2:16" x14ac:dyDescent="0.25">
      <c r="B543"/>
      <c r="E543"/>
      <c r="F543"/>
      <c r="G543"/>
      <c r="H543"/>
      <c r="O543"/>
      <c r="P543"/>
    </row>
    <row r="544" spans="2:16" x14ac:dyDescent="0.25">
      <c r="B544"/>
      <c r="E544"/>
      <c r="F544"/>
      <c r="G544"/>
      <c r="H544"/>
      <c r="O544"/>
      <c r="P544"/>
    </row>
    <row r="545" spans="2:16" x14ac:dyDescent="0.25">
      <c r="B545"/>
      <c r="E545"/>
      <c r="F545"/>
      <c r="G545"/>
      <c r="H545"/>
      <c r="O545"/>
      <c r="P545"/>
    </row>
    <row r="546" spans="2:16" x14ac:dyDescent="0.25">
      <c r="B546"/>
      <c r="E546"/>
      <c r="F546"/>
      <c r="G546"/>
      <c r="H546"/>
      <c r="O546"/>
      <c r="P546"/>
    </row>
    <row r="547" spans="2:16" x14ac:dyDescent="0.25">
      <c r="B547"/>
      <c r="E547"/>
      <c r="F547"/>
      <c r="G547"/>
      <c r="H547"/>
      <c r="O547"/>
      <c r="P547"/>
    </row>
    <row r="548" spans="2:16" x14ac:dyDescent="0.25">
      <c r="B548"/>
      <c r="E548"/>
      <c r="F548"/>
      <c r="G548"/>
      <c r="H548"/>
      <c r="O548"/>
      <c r="P548"/>
    </row>
    <row r="549" spans="2:16" x14ac:dyDescent="0.25">
      <c r="B549"/>
      <c r="E549"/>
      <c r="F549"/>
      <c r="G549"/>
      <c r="H549"/>
      <c r="O549"/>
      <c r="P549"/>
    </row>
    <row r="550" spans="2:16" x14ac:dyDescent="0.25">
      <c r="B550"/>
      <c r="E550"/>
      <c r="F550"/>
      <c r="G550"/>
      <c r="H550"/>
      <c r="O550"/>
      <c r="P550"/>
    </row>
    <row r="551" spans="2:16" x14ac:dyDescent="0.25">
      <c r="B551"/>
      <c r="E551"/>
      <c r="F551"/>
      <c r="G551"/>
      <c r="H551"/>
      <c r="O551"/>
      <c r="P551"/>
    </row>
    <row r="552" spans="2:16" x14ac:dyDescent="0.25">
      <c r="B552"/>
      <c r="E552"/>
      <c r="F552"/>
      <c r="G552"/>
      <c r="H552"/>
      <c r="O552"/>
      <c r="P552"/>
    </row>
    <row r="553" spans="2:16" x14ac:dyDescent="0.25">
      <c r="B553"/>
      <c r="E553"/>
      <c r="F553"/>
      <c r="G553"/>
      <c r="H553"/>
      <c r="O553"/>
      <c r="P553"/>
    </row>
    <row r="554" spans="2:16" x14ac:dyDescent="0.25">
      <c r="B554"/>
      <c r="E554"/>
      <c r="F554"/>
      <c r="G554"/>
      <c r="H554"/>
      <c r="O554"/>
      <c r="P554"/>
    </row>
    <row r="555" spans="2:16" x14ac:dyDescent="0.25">
      <c r="B555"/>
      <c r="E555"/>
      <c r="F555"/>
      <c r="G555"/>
      <c r="H555"/>
      <c r="O555"/>
      <c r="P555"/>
    </row>
    <row r="556" spans="2:16" x14ac:dyDescent="0.25">
      <c r="B556"/>
      <c r="E556"/>
      <c r="F556"/>
      <c r="G556"/>
      <c r="H556"/>
      <c r="O556"/>
      <c r="P556"/>
    </row>
    <row r="557" spans="2:16" x14ac:dyDescent="0.25">
      <c r="B557"/>
      <c r="E557"/>
      <c r="F557"/>
      <c r="G557"/>
      <c r="H557"/>
      <c r="O557"/>
      <c r="P557"/>
    </row>
    <row r="558" spans="2:16" x14ac:dyDescent="0.25">
      <c r="B558"/>
      <c r="E558"/>
      <c r="F558"/>
      <c r="G558"/>
      <c r="H558"/>
      <c r="O558"/>
      <c r="P558"/>
    </row>
    <row r="559" spans="2:16" x14ac:dyDescent="0.25">
      <c r="B559"/>
      <c r="E559"/>
      <c r="F559"/>
      <c r="G559"/>
      <c r="H559"/>
      <c r="O559"/>
      <c r="P559"/>
    </row>
    <row r="560" spans="2:16" x14ac:dyDescent="0.25">
      <c r="B560"/>
      <c r="E560"/>
      <c r="F560"/>
      <c r="G560"/>
      <c r="H560"/>
      <c r="O560"/>
      <c r="P560"/>
    </row>
    <row r="561" spans="2:16" x14ac:dyDescent="0.25">
      <c r="B561"/>
      <c r="E561"/>
      <c r="F561"/>
      <c r="G561"/>
      <c r="H561"/>
      <c r="O561"/>
      <c r="P561"/>
    </row>
    <row r="562" spans="2:16" x14ac:dyDescent="0.25">
      <c r="B562"/>
      <c r="E562"/>
      <c r="F562"/>
      <c r="G562"/>
      <c r="H562"/>
      <c r="O562"/>
      <c r="P562"/>
    </row>
    <row r="563" spans="2:16" x14ac:dyDescent="0.25">
      <c r="B563"/>
      <c r="E563"/>
      <c r="F563"/>
      <c r="G563"/>
      <c r="H563"/>
      <c r="O563"/>
      <c r="P563"/>
    </row>
    <row r="564" spans="2:16" x14ac:dyDescent="0.25">
      <c r="B564"/>
      <c r="E564"/>
      <c r="F564"/>
      <c r="G564"/>
      <c r="H564"/>
      <c r="O564"/>
      <c r="P564"/>
    </row>
    <row r="565" spans="2:16" x14ac:dyDescent="0.25">
      <c r="B565"/>
      <c r="E565"/>
      <c r="F565"/>
      <c r="G565"/>
      <c r="H565"/>
      <c r="O565"/>
      <c r="P565"/>
    </row>
    <row r="566" spans="2:16" x14ac:dyDescent="0.25">
      <c r="B566"/>
      <c r="E566"/>
      <c r="F566"/>
      <c r="G566"/>
      <c r="H566"/>
      <c r="O566"/>
      <c r="P566"/>
    </row>
    <row r="567" spans="2:16" x14ac:dyDescent="0.25">
      <c r="B567"/>
      <c r="E567"/>
      <c r="F567"/>
      <c r="G567"/>
      <c r="H567"/>
      <c r="O567"/>
      <c r="P567"/>
    </row>
    <row r="568" spans="2:16" x14ac:dyDescent="0.25">
      <c r="B568"/>
      <c r="E568"/>
      <c r="F568"/>
      <c r="G568"/>
      <c r="H568"/>
      <c r="O568"/>
      <c r="P568"/>
    </row>
    <row r="569" spans="2:16" x14ac:dyDescent="0.25">
      <c r="B569"/>
      <c r="E569"/>
      <c r="F569"/>
      <c r="G569"/>
      <c r="H569"/>
      <c r="O569"/>
      <c r="P569"/>
    </row>
    <row r="570" spans="2:16" x14ac:dyDescent="0.25">
      <c r="B570"/>
      <c r="E570"/>
      <c r="F570"/>
      <c r="G570"/>
      <c r="H570"/>
      <c r="O570"/>
      <c r="P570"/>
    </row>
    <row r="571" spans="2:16" x14ac:dyDescent="0.25">
      <c r="B571"/>
      <c r="E571"/>
      <c r="F571"/>
      <c r="G571"/>
      <c r="H571"/>
      <c r="O571"/>
      <c r="P571"/>
    </row>
    <row r="572" spans="2:16" x14ac:dyDescent="0.25">
      <c r="B572"/>
      <c r="E572"/>
      <c r="F572"/>
      <c r="G572"/>
      <c r="H572"/>
      <c r="O572"/>
      <c r="P572"/>
    </row>
    <row r="573" spans="2:16" x14ac:dyDescent="0.25">
      <c r="B573"/>
      <c r="E573"/>
      <c r="F573"/>
      <c r="G573"/>
      <c r="H573"/>
      <c r="O573"/>
      <c r="P573"/>
    </row>
    <row r="574" spans="2:16" x14ac:dyDescent="0.25">
      <c r="B574"/>
      <c r="E574"/>
      <c r="F574"/>
      <c r="G574"/>
      <c r="H574"/>
      <c r="O574"/>
      <c r="P574"/>
    </row>
    <row r="575" spans="2:16" x14ac:dyDescent="0.25">
      <c r="B575"/>
      <c r="E575"/>
      <c r="F575"/>
      <c r="G575"/>
      <c r="H575"/>
      <c r="O575"/>
      <c r="P575"/>
    </row>
    <row r="576" spans="2:16" x14ac:dyDescent="0.25">
      <c r="B576"/>
      <c r="E576"/>
      <c r="F576"/>
      <c r="G576"/>
      <c r="H576"/>
      <c r="O576"/>
      <c r="P576"/>
    </row>
    <row r="577" spans="2:16" x14ac:dyDescent="0.25">
      <c r="B577"/>
      <c r="E577"/>
      <c r="F577"/>
      <c r="G577"/>
      <c r="H577"/>
      <c r="O577"/>
      <c r="P577"/>
    </row>
    <row r="578" spans="2:16" x14ac:dyDescent="0.25">
      <c r="B578"/>
      <c r="E578"/>
      <c r="F578"/>
      <c r="G578"/>
      <c r="H578"/>
      <c r="O578"/>
      <c r="P578"/>
    </row>
    <row r="579" spans="2:16" x14ac:dyDescent="0.25">
      <c r="B579"/>
      <c r="E579"/>
      <c r="F579"/>
      <c r="G579"/>
      <c r="H579"/>
      <c r="O579"/>
      <c r="P579"/>
    </row>
    <row r="580" spans="2:16" x14ac:dyDescent="0.25">
      <c r="B580"/>
      <c r="E580"/>
      <c r="F580"/>
      <c r="G580"/>
      <c r="H580"/>
      <c r="O580"/>
      <c r="P580"/>
    </row>
    <row r="581" spans="2:16" x14ac:dyDescent="0.25">
      <c r="B581"/>
      <c r="E581"/>
      <c r="F581"/>
      <c r="G581"/>
      <c r="H581"/>
      <c r="O581"/>
      <c r="P581"/>
    </row>
    <row r="582" spans="2:16" x14ac:dyDescent="0.25">
      <c r="B582"/>
      <c r="E582"/>
      <c r="F582"/>
      <c r="G582"/>
      <c r="H582"/>
      <c r="O582"/>
      <c r="P582"/>
    </row>
    <row r="583" spans="2:16" x14ac:dyDescent="0.25">
      <c r="B583"/>
      <c r="E583"/>
      <c r="F583"/>
      <c r="G583"/>
      <c r="H583"/>
      <c r="O583"/>
      <c r="P583"/>
    </row>
    <row r="584" spans="2:16" x14ac:dyDescent="0.25">
      <c r="B584"/>
      <c r="E584"/>
      <c r="F584"/>
      <c r="G584"/>
      <c r="H584"/>
      <c r="O584"/>
      <c r="P584"/>
    </row>
    <row r="585" spans="2:16" x14ac:dyDescent="0.25">
      <c r="B585"/>
      <c r="E585"/>
      <c r="F585"/>
      <c r="G585"/>
      <c r="H585"/>
      <c r="O585"/>
      <c r="P585"/>
    </row>
    <row r="586" spans="2:16" x14ac:dyDescent="0.25">
      <c r="B586"/>
      <c r="E586"/>
      <c r="F586"/>
      <c r="G586"/>
      <c r="H586"/>
      <c r="O586"/>
      <c r="P586"/>
    </row>
    <row r="587" spans="2:16" x14ac:dyDescent="0.25">
      <c r="B587"/>
      <c r="E587"/>
      <c r="F587"/>
      <c r="G587"/>
      <c r="H587"/>
      <c r="O587"/>
      <c r="P587"/>
    </row>
    <row r="588" spans="2:16" x14ac:dyDescent="0.25">
      <c r="B588"/>
      <c r="E588"/>
      <c r="F588"/>
      <c r="G588"/>
      <c r="H588"/>
      <c r="O588"/>
      <c r="P588"/>
    </row>
    <row r="589" spans="2:16" x14ac:dyDescent="0.25">
      <c r="B589"/>
      <c r="E589"/>
      <c r="F589"/>
      <c r="G589"/>
      <c r="H589"/>
      <c r="O589"/>
      <c r="P589"/>
    </row>
    <row r="590" spans="2:16" x14ac:dyDescent="0.25">
      <c r="B590"/>
      <c r="E590"/>
      <c r="F590"/>
      <c r="G590"/>
      <c r="H590"/>
      <c r="O590"/>
      <c r="P590"/>
    </row>
    <row r="591" spans="2:16" x14ac:dyDescent="0.25">
      <c r="B591"/>
      <c r="E591"/>
      <c r="F591"/>
      <c r="G591"/>
      <c r="H591"/>
      <c r="O591"/>
      <c r="P591"/>
    </row>
    <row r="592" spans="2:16" x14ac:dyDescent="0.25">
      <c r="B592"/>
      <c r="E592"/>
      <c r="F592"/>
      <c r="G592"/>
      <c r="H592"/>
      <c r="O592"/>
      <c r="P592"/>
    </row>
    <row r="593" spans="2:16" x14ac:dyDescent="0.25">
      <c r="B593"/>
      <c r="E593"/>
      <c r="F593"/>
      <c r="G593"/>
      <c r="H593"/>
      <c r="O593"/>
      <c r="P593"/>
    </row>
    <row r="594" spans="2:16" x14ac:dyDescent="0.25">
      <c r="B594"/>
      <c r="E594"/>
      <c r="F594"/>
      <c r="G594"/>
      <c r="H594"/>
      <c r="O594"/>
      <c r="P594"/>
    </row>
    <row r="595" spans="2:16" x14ac:dyDescent="0.25">
      <c r="B595"/>
      <c r="E595"/>
      <c r="F595"/>
      <c r="G595"/>
      <c r="H595"/>
      <c r="O595"/>
      <c r="P595"/>
    </row>
    <row r="596" spans="2:16" x14ac:dyDescent="0.25">
      <c r="B596"/>
      <c r="E596"/>
      <c r="F596"/>
      <c r="G596"/>
      <c r="H596"/>
      <c r="O596"/>
      <c r="P596"/>
    </row>
    <row r="597" spans="2:16" x14ac:dyDescent="0.25">
      <c r="B597"/>
      <c r="E597"/>
      <c r="F597"/>
      <c r="G597"/>
      <c r="H597"/>
      <c r="O597"/>
      <c r="P597"/>
    </row>
    <row r="598" spans="2:16" x14ac:dyDescent="0.25">
      <c r="B598"/>
      <c r="E598"/>
      <c r="F598"/>
      <c r="G598"/>
      <c r="H598"/>
      <c r="O598"/>
      <c r="P598"/>
    </row>
    <row r="599" spans="2:16" x14ac:dyDescent="0.25">
      <c r="B599"/>
      <c r="E599"/>
      <c r="F599"/>
      <c r="G599"/>
      <c r="H599"/>
      <c r="O599"/>
      <c r="P599"/>
    </row>
    <row r="600" spans="2:16" x14ac:dyDescent="0.25">
      <c r="B600"/>
      <c r="E600"/>
      <c r="F600"/>
      <c r="G600"/>
      <c r="H600"/>
      <c r="O600"/>
      <c r="P600"/>
    </row>
    <row r="601" spans="2:16" x14ac:dyDescent="0.25">
      <c r="B601"/>
      <c r="E601"/>
      <c r="F601"/>
      <c r="G601"/>
      <c r="H601"/>
      <c r="O601"/>
      <c r="P601"/>
    </row>
    <row r="602" spans="2:16" x14ac:dyDescent="0.25">
      <c r="B602"/>
      <c r="E602"/>
      <c r="F602"/>
      <c r="G602"/>
      <c r="H602"/>
      <c r="O602"/>
      <c r="P602"/>
    </row>
    <row r="603" spans="2:16" x14ac:dyDescent="0.25">
      <c r="B603"/>
      <c r="E603"/>
      <c r="F603"/>
      <c r="G603"/>
      <c r="H603"/>
      <c r="O603"/>
      <c r="P603"/>
    </row>
    <row r="604" spans="2:16" x14ac:dyDescent="0.25">
      <c r="B604"/>
      <c r="E604"/>
      <c r="F604"/>
      <c r="G604"/>
      <c r="H604"/>
      <c r="O604"/>
      <c r="P604"/>
    </row>
    <row r="605" spans="2:16" x14ac:dyDescent="0.25">
      <c r="B605"/>
      <c r="E605"/>
      <c r="F605"/>
      <c r="G605"/>
      <c r="H605"/>
      <c r="O605"/>
      <c r="P605"/>
    </row>
    <row r="606" spans="2:16" x14ac:dyDescent="0.25">
      <c r="B606"/>
      <c r="E606"/>
      <c r="F606"/>
      <c r="G606"/>
      <c r="H606"/>
      <c r="O606"/>
      <c r="P606"/>
    </row>
    <row r="607" spans="2:16" x14ac:dyDescent="0.25">
      <c r="B607"/>
      <c r="E607"/>
      <c r="F607"/>
      <c r="G607"/>
      <c r="H607"/>
      <c r="O607"/>
      <c r="P607"/>
    </row>
    <row r="608" spans="2:16" x14ac:dyDescent="0.25">
      <c r="B608"/>
      <c r="E608"/>
      <c r="F608"/>
      <c r="G608"/>
      <c r="H608"/>
      <c r="O608"/>
      <c r="P608"/>
    </row>
    <row r="609" spans="2:16" x14ac:dyDescent="0.25">
      <c r="B609"/>
      <c r="E609"/>
      <c r="F609"/>
      <c r="G609"/>
      <c r="H609"/>
      <c r="O609"/>
      <c r="P609"/>
    </row>
    <row r="610" spans="2:16" x14ac:dyDescent="0.25">
      <c r="B610"/>
      <c r="E610"/>
      <c r="F610"/>
      <c r="G610"/>
      <c r="H610"/>
      <c r="O610"/>
      <c r="P610"/>
    </row>
    <row r="611" spans="2:16" x14ac:dyDescent="0.25">
      <c r="B611"/>
      <c r="E611"/>
      <c r="F611"/>
      <c r="G611"/>
      <c r="H611"/>
      <c r="O611"/>
      <c r="P611"/>
    </row>
    <row r="612" spans="2:16" x14ac:dyDescent="0.25">
      <c r="B612"/>
      <c r="E612"/>
      <c r="F612"/>
      <c r="G612"/>
      <c r="H612"/>
      <c r="O612"/>
      <c r="P612"/>
    </row>
    <row r="613" spans="2:16" x14ac:dyDescent="0.25">
      <c r="B613"/>
      <c r="E613"/>
      <c r="F613"/>
      <c r="G613"/>
      <c r="H613"/>
      <c r="O613"/>
      <c r="P613"/>
    </row>
    <row r="614" spans="2:16" x14ac:dyDescent="0.25">
      <c r="B614"/>
      <c r="E614"/>
      <c r="F614"/>
      <c r="G614"/>
      <c r="H614"/>
      <c r="O614"/>
      <c r="P614"/>
    </row>
    <row r="615" spans="2:16" x14ac:dyDescent="0.25">
      <c r="B615"/>
      <c r="E615"/>
      <c r="F615"/>
      <c r="G615"/>
      <c r="H615"/>
      <c r="O615"/>
      <c r="P615"/>
    </row>
    <row r="616" spans="2:16" x14ac:dyDescent="0.25">
      <c r="B616"/>
      <c r="E616"/>
      <c r="F616"/>
      <c r="G616"/>
      <c r="H616"/>
      <c r="O616"/>
      <c r="P616"/>
    </row>
    <row r="617" spans="2:16" x14ac:dyDescent="0.25">
      <c r="B617"/>
      <c r="E617"/>
      <c r="F617"/>
      <c r="G617"/>
      <c r="H617"/>
      <c r="O617"/>
      <c r="P617"/>
    </row>
    <row r="618" spans="2:16" x14ac:dyDescent="0.25">
      <c r="B618"/>
      <c r="E618"/>
      <c r="F618"/>
      <c r="G618"/>
      <c r="H618"/>
      <c r="O618"/>
      <c r="P618"/>
    </row>
    <row r="619" spans="2:16" x14ac:dyDescent="0.25">
      <c r="B619"/>
      <c r="E619"/>
      <c r="F619"/>
      <c r="G619"/>
      <c r="H619"/>
      <c r="O619"/>
      <c r="P619"/>
    </row>
    <row r="620" spans="2:16" x14ac:dyDescent="0.25">
      <c r="B620"/>
      <c r="E620"/>
      <c r="F620"/>
      <c r="G620"/>
      <c r="H620"/>
      <c r="O620"/>
      <c r="P620"/>
    </row>
    <row r="621" spans="2:16" x14ac:dyDescent="0.25">
      <c r="B621"/>
      <c r="E621"/>
      <c r="F621"/>
      <c r="G621"/>
      <c r="H621"/>
      <c r="O621"/>
      <c r="P621"/>
    </row>
    <row r="622" spans="2:16" x14ac:dyDescent="0.25">
      <c r="B622"/>
      <c r="E622"/>
      <c r="F622"/>
      <c r="G622"/>
      <c r="H622"/>
      <c r="O622"/>
      <c r="P622"/>
    </row>
    <row r="623" spans="2:16" x14ac:dyDescent="0.25">
      <c r="B623"/>
      <c r="E623"/>
      <c r="F623"/>
      <c r="G623"/>
      <c r="H623"/>
      <c r="O623"/>
      <c r="P623"/>
    </row>
    <row r="624" spans="2:16" x14ac:dyDescent="0.25">
      <c r="B624"/>
      <c r="E624"/>
      <c r="F624"/>
      <c r="G624"/>
      <c r="H624"/>
      <c r="O624"/>
      <c r="P624"/>
    </row>
    <row r="625" spans="2:16" x14ac:dyDescent="0.25">
      <c r="B625"/>
      <c r="E625"/>
      <c r="F625"/>
      <c r="G625"/>
      <c r="H625"/>
      <c r="O625"/>
      <c r="P625"/>
    </row>
    <row r="626" spans="2:16" x14ac:dyDescent="0.25">
      <c r="B626"/>
      <c r="E626"/>
      <c r="F626"/>
      <c r="G626"/>
      <c r="H626"/>
      <c r="O626"/>
      <c r="P626"/>
    </row>
    <row r="627" spans="2:16" x14ac:dyDescent="0.25">
      <c r="B627"/>
      <c r="E627"/>
      <c r="F627"/>
      <c r="G627"/>
      <c r="H627"/>
      <c r="O627"/>
      <c r="P627"/>
    </row>
    <row r="628" spans="2:16" x14ac:dyDescent="0.25">
      <c r="B628"/>
      <c r="E628"/>
      <c r="F628"/>
      <c r="G628"/>
      <c r="H628"/>
      <c r="O628"/>
      <c r="P628"/>
    </row>
    <row r="629" spans="2:16" x14ac:dyDescent="0.25">
      <c r="B629"/>
      <c r="E629"/>
      <c r="F629"/>
      <c r="G629"/>
      <c r="H629"/>
      <c r="O629"/>
      <c r="P629"/>
    </row>
    <row r="630" spans="2:16" x14ac:dyDescent="0.25">
      <c r="B630"/>
      <c r="E630"/>
      <c r="F630"/>
      <c r="G630"/>
      <c r="H630"/>
      <c r="O630"/>
      <c r="P630"/>
    </row>
    <row r="631" spans="2:16" x14ac:dyDescent="0.25">
      <c r="B631"/>
      <c r="E631"/>
      <c r="F631"/>
      <c r="G631"/>
      <c r="H631"/>
      <c r="O631"/>
      <c r="P631"/>
    </row>
    <row r="632" spans="2:16" x14ac:dyDescent="0.25">
      <c r="B632"/>
      <c r="E632"/>
      <c r="F632"/>
      <c r="G632"/>
      <c r="H632"/>
      <c r="O632"/>
      <c r="P632"/>
    </row>
    <row r="633" spans="2:16" x14ac:dyDescent="0.25">
      <c r="B633"/>
      <c r="E633"/>
      <c r="F633"/>
      <c r="G633"/>
      <c r="H633"/>
      <c r="O633"/>
      <c r="P633"/>
    </row>
    <row r="634" spans="2:16" x14ac:dyDescent="0.25">
      <c r="B634"/>
      <c r="E634"/>
      <c r="F634"/>
      <c r="G634"/>
      <c r="H634"/>
      <c r="O634"/>
      <c r="P634"/>
    </row>
    <row r="635" spans="2:16" x14ac:dyDescent="0.25">
      <c r="B635"/>
      <c r="E635"/>
      <c r="F635"/>
      <c r="G635"/>
      <c r="H635"/>
      <c r="O635"/>
      <c r="P635"/>
    </row>
    <row r="636" spans="2:16" x14ac:dyDescent="0.25">
      <c r="B636"/>
      <c r="E636"/>
      <c r="F636"/>
      <c r="G636"/>
      <c r="H636"/>
      <c r="O636"/>
      <c r="P636"/>
    </row>
    <row r="637" spans="2:16" x14ac:dyDescent="0.25">
      <c r="B637"/>
      <c r="E637"/>
      <c r="F637"/>
      <c r="G637"/>
      <c r="H637"/>
      <c r="O637"/>
      <c r="P637"/>
    </row>
    <row r="638" spans="2:16" x14ac:dyDescent="0.25">
      <c r="B638"/>
      <c r="E638"/>
      <c r="F638"/>
      <c r="G638"/>
      <c r="H638"/>
      <c r="O638"/>
      <c r="P638"/>
    </row>
    <row r="639" spans="2:16" x14ac:dyDescent="0.25">
      <c r="B639"/>
      <c r="E639"/>
      <c r="F639"/>
      <c r="G639"/>
      <c r="H639"/>
      <c r="O639"/>
      <c r="P639"/>
    </row>
    <row r="640" spans="2:16" x14ac:dyDescent="0.25">
      <c r="B640"/>
      <c r="E640"/>
      <c r="F640"/>
      <c r="G640"/>
      <c r="H640"/>
      <c r="O640"/>
      <c r="P640"/>
    </row>
    <row r="641" spans="2:16" x14ac:dyDescent="0.25">
      <c r="B641"/>
      <c r="E641"/>
      <c r="F641"/>
      <c r="G641"/>
      <c r="H641"/>
      <c r="O641"/>
      <c r="P641"/>
    </row>
    <row r="642" spans="2:16" x14ac:dyDescent="0.25">
      <c r="B642"/>
      <c r="E642"/>
      <c r="F642"/>
      <c r="G642"/>
      <c r="H642"/>
      <c r="O642"/>
      <c r="P642"/>
    </row>
    <row r="643" spans="2:16" x14ac:dyDescent="0.25">
      <c r="B643"/>
      <c r="E643"/>
      <c r="F643"/>
      <c r="G643"/>
      <c r="H643"/>
      <c r="O643"/>
      <c r="P643"/>
    </row>
    <row r="644" spans="2:16" x14ac:dyDescent="0.25">
      <c r="B644"/>
      <c r="E644"/>
      <c r="F644"/>
      <c r="G644"/>
      <c r="H644"/>
      <c r="O644"/>
      <c r="P644"/>
    </row>
    <row r="645" spans="2:16" x14ac:dyDescent="0.25">
      <c r="B645"/>
      <c r="E645"/>
      <c r="F645"/>
      <c r="G645"/>
      <c r="H645"/>
      <c r="O645"/>
      <c r="P645"/>
    </row>
    <row r="646" spans="2:16" x14ac:dyDescent="0.25">
      <c r="B646"/>
      <c r="E646"/>
      <c r="F646"/>
      <c r="G646"/>
      <c r="H646"/>
      <c r="O646"/>
      <c r="P646"/>
    </row>
    <row r="647" spans="2:16" x14ac:dyDescent="0.25">
      <c r="B647"/>
      <c r="E647"/>
      <c r="F647"/>
      <c r="G647"/>
      <c r="H647"/>
      <c r="O647"/>
      <c r="P647"/>
    </row>
    <row r="648" spans="2:16" x14ac:dyDescent="0.25">
      <c r="B648"/>
      <c r="E648"/>
      <c r="F648"/>
      <c r="G648"/>
      <c r="H648"/>
      <c r="O648"/>
      <c r="P648"/>
    </row>
    <row r="649" spans="2:16" x14ac:dyDescent="0.25">
      <c r="B649"/>
      <c r="E649"/>
      <c r="F649"/>
      <c r="G649"/>
      <c r="H649"/>
      <c r="O649"/>
      <c r="P649"/>
    </row>
    <row r="650" spans="2:16" x14ac:dyDescent="0.25">
      <c r="B650"/>
      <c r="E650"/>
      <c r="F650"/>
      <c r="G650"/>
      <c r="H650"/>
      <c r="O650"/>
      <c r="P650"/>
    </row>
    <row r="651" spans="2:16" x14ac:dyDescent="0.25">
      <c r="B651"/>
      <c r="E651"/>
      <c r="F651"/>
      <c r="G651"/>
      <c r="H651"/>
      <c r="O651"/>
      <c r="P651"/>
    </row>
    <row r="652" spans="2:16" x14ac:dyDescent="0.25">
      <c r="B652"/>
      <c r="E652"/>
      <c r="F652"/>
      <c r="G652"/>
      <c r="H652"/>
      <c r="O652"/>
      <c r="P652"/>
    </row>
    <row r="653" spans="2:16" x14ac:dyDescent="0.25">
      <c r="B653"/>
      <c r="E653"/>
      <c r="F653"/>
      <c r="G653"/>
      <c r="H653"/>
      <c r="O653"/>
      <c r="P653"/>
    </row>
    <row r="654" spans="2:16" x14ac:dyDescent="0.25">
      <c r="B654"/>
      <c r="E654"/>
      <c r="F654"/>
      <c r="G654"/>
      <c r="H654"/>
      <c r="O654"/>
      <c r="P654"/>
    </row>
    <row r="655" spans="2:16" x14ac:dyDescent="0.25">
      <c r="B655"/>
      <c r="E655"/>
      <c r="F655"/>
      <c r="G655"/>
      <c r="H655"/>
      <c r="O655"/>
      <c r="P655"/>
    </row>
    <row r="656" spans="2:16" x14ac:dyDescent="0.25">
      <c r="B656"/>
      <c r="E656"/>
      <c r="F656"/>
      <c r="G656"/>
      <c r="H656"/>
      <c r="O656"/>
      <c r="P656"/>
    </row>
    <row r="657" spans="2:16" x14ac:dyDescent="0.25">
      <c r="B657"/>
      <c r="E657"/>
      <c r="F657"/>
      <c r="G657"/>
      <c r="H657"/>
      <c r="O657"/>
      <c r="P657"/>
    </row>
    <row r="658" spans="2:16" x14ac:dyDescent="0.25">
      <c r="B658"/>
      <c r="E658"/>
      <c r="F658"/>
      <c r="G658"/>
      <c r="H658"/>
      <c r="O658"/>
      <c r="P658"/>
    </row>
    <row r="659" spans="2:16" x14ac:dyDescent="0.25">
      <c r="B659"/>
      <c r="E659"/>
      <c r="F659"/>
      <c r="G659"/>
      <c r="H659"/>
      <c r="O659"/>
      <c r="P659"/>
    </row>
    <row r="660" spans="2:16" x14ac:dyDescent="0.25">
      <c r="B660"/>
      <c r="E660"/>
      <c r="F660"/>
      <c r="G660"/>
      <c r="H660"/>
      <c r="O660"/>
      <c r="P660"/>
    </row>
    <row r="661" spans="2:16" x14ac:dyDescent="0.25">
      <c r="B661"/>
      <c r="E661"/>
      <c r="F661"/>
      <c r="G661"/>
      <c r="H661"/>
      <c r="O661"/>
      <c r="P661"/>
    </row>
    <row r="662" spans="2:16" x14ac:dyDescent="0.25">
      <c r="B662"/>
      <c r="E662"/>
      <c r="F662"/>
      <c r="G662"/>
      <c r="H662"/>
      <c r="O662"/>
      <c r="P662"/>
    </row>
    <row r="663" spans="2:16" x14ac:dyDescent="0.25">
      <c r="B663"/>
      <c r="E663"/>
      <c r="F663"/>
      <c r="G663"/>
      <c r="H663"/>
      <c r="O663"/>
      <c r="P663"/>
    </row>
    <row r="664" spans="2:16" x14ac:dyDescent="0.25">
      <c r="B664"/>
      <c r="E664"/>
      <c r="F664"/>
      <c r="G664"/>
      <c r="H664"/>
      <c r="O664"/>
      <c r="P664"/>
    </row>
    <row r="665" spans="2:16" x14ac:dyDescent="0.25">
      <c r="B665"/>
      <c r="E665"/>
      <c r="F665"/>
      <c r="G665"/>
      <c r="H665"/>
      <c r="O665"/>
      <c r="P665"/>
    </row>
    <row r="666" spans="2:16" x14ac:dyDescent="0.25">
      <c r="B666"/>
      <c r="E666"/>
      <c r="F666"/>
      <c r="G666"/>
      <c r="H666"/>
      <c r="O666"/>
      <c r="P666"/>
    </row>
    <row r="667" spans="2:16" x14ac:dyDescent="0.25">
      <c r="B667"/>
      <c r="E667"/>
      <c r="F667"/>
      <c r="G667"/>
      <c r="H667"/>
      <c r="O667"/>
      <c r="P667"/>
    </row>
    <row r="668" spans="2:16" x14ac:dyDescent="0.25">
      <c r="B668"/>
      <c r="E668"/>
      <c r="F668"/>
      <c r="G668"/>
      <c r="H668"/>
      <c r="O668"/>
      <c r="P668"/>
    </row>
    <row r="669" spans="2:16" x14ac:dyDescent="0.25">
      <c r="B669"/>
      <c r="E669"/>
      <c r="F669"/>
      <c r="G669"/>
      <c r="H669"/>
      <c r="O669"/>
      <c r="P669"/>
    </row>
    <row r="670" spans="2:16" x14ac:dyDescent="0.25">
      <c r="B670"/>
      <c r="E670"/>
      <c r="F670"/>
      <c r="G670"/>
      <c r="H670"/>
      <c r="O670"/>
      <c r="P670"/>
    </row>
    <row r="671" spans="2:16" x14ac:dyDescent="0.25">
      <c r="B671"/>
      <c r="E671"/>
      <c r="F671"/>
      <c r="G671"/>
      <c r="H671"/>
      <c r="O671"/>
      <c r="P671"/>
    </row>
    <row r="672" spans="2:16" x14ac:dyDescent="0.25">
      <c r="B672"/>
      <c r="E672"/>
      <c r="F672"/>
      <c r="G672"/>
      <c r="H672"/>
      <c r="O672"/>
      <c r="P672"/>
    </row>
    <row r="673" spans="2:16" x14ac:dyDescent="0.25">
      <c r="B673"/>
      <c r="E673"/>
      <c r="F673"/>
      <c r="G673"/>
      <c r="H673"/>
      <c r="O673"/>
      <c r="P673"/>
    </row>
    <row r="674" spans="2:16" x14ac:dyDescent="0.25">
      <c r="B674"/>
      <c r="E674"/>
      <c r="F674"/>
      <c r="G674"/>
      <c r="H674"/>
      <c r="O674"/>
      <c r="P674"/>
    </row>
    <row r="675" spans="2:16" x14ac:dyDescent="0.25">
      <c r="B675"/>
      <c r="E675"/>
      <c r="F675"/>
      <c r="G675"/>
      <c r="H675"/>
      <c r="O675"/>
      <c r="P675"/>
    </row>
    <row r="676" spans="2:16" x14ac:dyDescent="0.25">
      <c r="B676"/>
      <c r="E676"/>
      <c r="F676"/>
      <c r="G676"/>
      <c r="H676"/>
      <c r="O676"/>
      <c r="P676"/>
    </row>
    <row r="677" spans="2:16" x14ac:dyDescent="0.25">
      <c r="B677"/>
      <c r="E677"/>
      <c r="F677"/>
      <c r="G677"/>
      <c r="H677"/>
      <c r="O677"/>
      <c r="P677"/>
    </row>
    <row r="678" spans="2:16" x14ac:dyDescent="0.25">
      <c r="B678"/>
      <c r="E678"/>
      <c r="F678"/>
      <c r="G678"/>
      <c r="H678"/>
      <c r="O678"/>
      <c r="P678"/>
    </row>
    <row r="679" spans="2:16" x14ac:dyDescent="0.25">
      <c r="B679"/>
      <c r="E679"/>
      <c r="F679"/>
      <c r="G679"/>
      <c r="H679"/>
      <c r="O679"/>
      <c r="P679"/>
    </row>
    <row r="680" spans="2:16" x14ac:dyDescent="0.25">
      <c r="B680"/>
      <c r="E680"/>
      <c r="F680"/>
      <c r="G680"/>
      <c r="H680"/>
      <c r="O680"/>
      <c r="P680"/>
    </row>
    <row r="681" spans="2:16" x14ac:dyDescent="0.25">
      <c r="B681"/>
      <c r="E681"/>
      <c r="F681"/>
      <c r="G681"/>
      <c r="H681"/>
      <c r="O681"/>
      <c r="P681"/>
    </row>
    <row r="682" spans="2:16" x14ac:dyDescent="0.25">
      <c r="B682"/>
      <c r="E682"/>
      <c r="F682"/>
      <c r="G682"/>
      <c r="H682"/>
      <c r="O682"/>
      <c r="P682"/>
    </row>
    <row r="683" spans="2:16" x14ac:dyDescent="0.25">
      <c r="B683"/>
      <c r="E683"/>
      <c r="F683"/>
      <c r="G683"/>
      <c r="H683"/>
      <c r="O683"/>
      <c r="P683"/>
    </row>
    <row r="684" spans="2:16" x14ac:dyDescent="0.25">
      <c r="B684"/>
      <c r="E684"/>
      <c r="F684"/>
      <c r="G684"/>
      <c r="H684"/>
      <c r="O684"/>
      <c r="P684"/>
    </row>
    <row r="685" spans="2:16" x14ac:dyDescent="0.25">
      <c r="B685"/>
      <c r="E685"/>
      <c r="F685"/>
      <c r="G685"/>
      <c r="H685"/>
      <c r="O685"/>
      <c r="P685"/>
    </row>
    <row r="686" spans="2:16" x14ac:dyDescent="0.25">
      <c r="B686"/>
      <c r="E686"/>
      <c r="F686"/>
      <c r="G686"/>
      <c r="H686"/>
      <c r="O686"/>
      <c r="P686"/>
    </row>
    <row r="687" spans="2:16" x14ac:dyDescent="0.25">
      <c r="B687"/>
      <c r="E687"/>
      <c r="F687"/>
      <c r="G687"/>
      <c r="H687"/>
      <c r="O687"/>
      <c r="P687"/>
    </row>
    <row r="688" spans="2:16" x14ac:dyDescent="0.25">
      <c r="B688"/>
      <c r="E688"/>
      <c r="F688"/>
      <c r="G688"/>
      <c r="H688"/>
      <c r="O688"/>
      <c r="P688"/>
    </row>
    <row r="689" spans="2:16" x14ac:dyDescent="0.25">
      <c r="B689"/>
      <c r="E689"/>
      <c r="F689"/>
      <c r="G689"/>
      <c r="H689"/>
      <c r="O689"/>
      <c r="P689"/>
    </row>
    <row r="690" spans="2:16" x14ac:dyDescent="0.25">
      <c r="B690"/>
      <c r="E690"/>
      <c r="F690"/>
      <c r="G690"/>
      <c r="H690"/>
      <c r="O690"/>
      <c r="P690"/>
    </row>
    <row r="691" spans="2:16" x14ac:dyDescent="0.25">
      <c r="B691"/>
      <c r="E691"/>
      <c r="F691"/>
      <c r="G691"/>
      <c r="H691"/>
      <c r="O691"/>
      <c r="P691"/>
    </row>
    <row r="692" spans="2:16" x14ac:dyDescent="0.25">
      <c r="B692"/>
      <c r="E692"/>
      <c r="F692"/>
      <c r="G692"/>
      <c r="H692"/>
      <c r="O692"/>
      <c r="P692"/>
    </row>
    <row r="693" spans="2:16" x14ac:dyDescent="0.25">
      <c r="B693"/>
      <c r="E693"/>
      <c r="F693"/>
      <c r="G693"/>
      <c r="H693"/>
      <c r="O693"/>
      <c r="P693"/>
    </row>
    <row r="694" spans="2:16" x14ac:dyDescent="0.25">
      <c r="B694"/>
      <c r="E694"/>
      <c r="F694"/>
      <c r="G694"/>
      <c r="H694"/>
      <c r="O694"/>
      <c r="P694"/>
    </row>
    <row r="695" spans="2:16" x14ac:dyDescent="0.25">
      <c r="B695"/>
      <c r="E695"/>
      <c r="F695"/>
      <c r="G695"/>
      <c r="H695"/>
      <c r="O695"/>
      <c r="P695"/>
    </row>
    <row r="696" spans="2:16" x14ac:dyDescent="0.25">
      <c r="B696"/>
      <c r="E696"/>
      <c r="F696"/>
      <c r="G696"/>
      <c r="H696"/>
      <c r="O696"/>
      <c r="P696"/>
    </row>
    <row r="697" spans="2:16" x14ac:dyDescent="0.25">
      <c r="B697"/>
      <c r="E697"/>
      <c r="F697"/>
      <c r="G697"/>
      <c r="H697"/>
      <c r="O697"/>
      <c r="P697"/>
    </row>
    <row r="698" spans="2:16" x14ac:dyDescent="0.25">
      <c r="B698"/>
      <c r="E698"/>
      <c r="F698"/>
      <c r="G698"/>
      <c r="H698"/>
      <c r="O698"/>
      <c r="P698"/>
    </row>
    <row r="699" spans="2:16" x14ac:dyDescent="0.25">
      <c r="B699"/>
      <c r="E699"/>
      <c r="F699"/>
      <c r="G699"/>
      <c r="H699"/>
      <c r="O699"/>
      <c r="P699"/>
    </row>
    <row r="700" spans="2:16" x14ac:dyDescent="0.25">
      <c r="B700"/>
      <c r="E700"/>
      <c r="F700"/>
      <c r="G700"/>
      <c r="H700"/>
      <c r="O700"/>
      <c r="P700"/>
    </row>
    <row r="701" spans="2:16" x14ac:dyDescent="0.25">
      <c r="B701"/>
      <c r="E701"/>
      <c r="F701"/>
      <c r="G701"/>
      <c r="H701"/>
      <c r="O701"/>
      <c r="P701"/>
    </row>
    <row r="702" spans="2:16" x14ac:dyDescent="0.25">
      <c r="B702"/>
      <c r="E702"/>
      <c r="F702"/>
      <c r="G702"/>
      <c r="H702"/>
      <c r="O702"/>
      <c r="P702"/>
    </row>
    <row r="703" spans="2:16" x14ac:dyDescent="0.25">
      <c r="B703"/>
      <c r="E703"/>
      <c r="F703"/>
      <c r="G703"/>
      <c r="H703"/>
      <c r="O703"/>
      <c r="P703"/>
    </row>
    <row r="704" spans="2:16" x14ac:dyDescent="0.25">
      <c r="B704"/>
      <c r="E704"/>
      <c r="F704"/>
      <c r="G704"/>
      <c r="H704"/>
      <c r="O704"/>
      <c r="P704"/>
    </row>
    <row r="705" spans="2:16" x14ac:dyDescent="0.25">
      <c r="B705"/>
      <c r="E705"/>
      <c r="F705"/>
      <c r="G705"/>
      <c r="H705"/>
      <c r="O705"/>
      <c r="P705"/>
    </row>
    <row r="706" spans="2:16" x14ac:dyDescent="0.25">
      <c r="B706"/>
      <c r="E706"/>
      <c r="F706"/>
      <c r="G706"/>
      <c r="H706"/>
      <c r="O706"/>
      <c r="P706"/>
    </row>
    <row r="707" spans="2:16" x14ac:dyDescent="0.25">
      <c r="B707"/>
      <c r="E707"/>
      <c r="F707"/>
      <c r="G707"/>
      <c r="H707"/>
      <c r="O707"/>
      <c r="P707"/>
    </row>
    <row r="708" spans="2:16" x14ac:dyDescent="0.25">
      <c r="B708"/>
      <c r="E708"/>
      <c r="F708"/>
      <c r="G708"/>
      <c r="H708"/>
      <c r="O708"/>
      <c r="P708"/>
    </row>
    <row r="709" spans="2:16" x14ac:dyDescent="0.25">
      <c r="B709"/>
      <c r="E709"/>
      <c r="F709"/>
      <c r="G709"/>
      <c r="H709"/>
      <c r="O709"/>
      <c r="P709"/>
    </row>
    <row r="710" spans="2:16" x14ac:dyDescent="0.25">
      <c r="B710"/>
      <c r="E710"/>
      <c r="F710"/>
      <c r="G710"/>
      <c r="H710"/>
      <c r="O710"/>
      <c r="P710"/>
    </row>
    <row r="711" spans="2:16" x14ac:dyDescent="0.25">
      <c r="B711"/>
      <c r="E711"/>
      <c r="F711"/>
      <c r="G711"/>
      <c r="H711"/>
      <c r="O711"/>
      <c r="P711"/>
    </row>
    <row r="712" spans="2:16" x14ac:dyDescent="0.25">
      <c r="B712"/>
      <c r="E712"/>
      <c r="F712"/>
      <c r="G712"/>
      <c r="H712"/>
      <c r="O712"/>
      <c r="P712"/>
    </row>
    <row r="713" spans="2:16" x14ac:dyDescent="0.25">
      <c r="B713"/>
      <c r="E713"/>
      <c r="F713"/>
      <c r="G713"/>
      <c r="H713"/>
      <c r="O713"/>
      <c r="P713"/>
    </row>
    <row r="714" spans="2:16" x14ac:dyDescent="0.25">
      <c r="B714"/>
      <c r="E714"/>
      <c r="F714"/>
      <c r="G714"/>
      <c r="H714"/>
      <c r="O714"/>
      <c r="P714"/>
    </row>
    <row r="715" spans="2:16" x14ac:dyDescent="0.25">
      <c r="B715"/>
      <c r="E715"/>
      <c r="F715"/>
      <c r="G715"/>
      <c r="H715"/>
      <c r="O715"/>
      <c r="P715"/>
    </row>
    <row r="716" spans="2:16" x14ac:dyDescent="0.25">
      <c r="B716"/>
      <c r="E716"/>
      <c r="F716"/>
      <c r="G716"/>
      <c r="H716"/>
      <c r="O716"/>
      <c r="P716"/>
    </row>
    <row r="717" spans="2:16" x14ac:dyDescent="0.25">
      <c r="B717"/>
      <c r="E717"/>
      <c r="F717"/>
      <c r="G717"/>
      <c r="H717"/>
      <c r="O717"/>
      <c r="P717"/>
    </row>
    <row r="718" spans="2:16" x14ac:dyDescent="0.25">
      <c r="B718"/>
      <c r="E718"/>
      <c r="F718"/>
      <c r="G718"/>
      <c r="H718"/>
      <c r="O718"/>
      <c r="P718"/>
    </row>
    <row r="719" spans="2:16" x14ac:dyDescent="0.25">
      <c r="B719"/>
      <c r="E719"/>
      <c r="F719"/>
      <c r="G719"/>
      <c r="H719"/>
      <c r="O719"/>
      <c r="P719"/>
    </row>
    <row r="720" spans="2:16" x14ac:dyDescent="0.25">
      <c r="B720"/>
      <c r="E720"/>
      <c r="F720"/>
      <c r="G720"/>
      <c r="H720"/>
      <c r="O720"/>
      <c r="P720"/>
    </row>
    <row r="721" spans="2:16" x14ac:dyDescent="0.25">
      <c r="B721"/>
      <c r="E721"/>
      <c r="F721"/>
      <c r="G721"/>
      <c r="H721"/>
      <c r="O721"/>
      <c r="P721"/>
    </row>
    <row r="722" spans="2:16" x14ac:dyDescent="0.25">
      <c r="B722"/>
      <c r="E722"/>
      <c r="F722"/>
      <c r="G722"/>
      <c r="H722"/>
      <c r="O722"/>
      <c r="P722"/>
    </row>
    <row r="723" spans="2:16" x14ac:dyDescent="0.25">
      <c r="B723"/>
      <c r="E723"/>
      <c r="F723"/>
      <c r="G723"/>
      <c r="H723"/>
      <c r="O723"/>
      <c r="P723"/>
    </row>
    <row r="724" spans="2:16" x14ac:dyDescent="0.25">
      <c r="B724"/>
      <c r="E724"/>
      <c r="F724"/>
      <c r="G724"/>
      <c r="H724"/>
      <c r="O724"/>
      <c r="P724"/>
    </row>
    <row r="725" spans="2:16" x14ac:dyDescent="0.25">
      <c r="B725"/>
      <c r="E725"/>
      <c r="F725"/>
      <c r="G725"/>
      <c r="H725"/>
      <c r="O725"/>
      <c r="P725"/>
    </row>
    <row r="726" spans="2:16" x14ac:dyDescent="0.25">
      <c r="B726"/>
      <c r="E726"/>
      <c r="F726"/>
      <c r="G726"/>
      <c r="H726"/>
      <c r="O726"/>
      <c r="P726"/>
    </row>
    <row r="727" spans="2:16" x14ac:dyDescent="0.25">
      <c r="B727"/>
      <c r="E727"/>
      <c r="F727"/>
      <c r="G727"/>
      <c r="H727"/>
      <c r="O727"/>
      <c r="P727"/>
    </row>
    <row r="728" spans="2:16" x14ac:dyDescent="0.25">
      <c r="B728"/>
      <c r="E728"/>
      <c r="F728"/>
      <c r="G728"/>
      <c r="H728"/>
      <c r="O728"/>
      <c r="P728"/>
    </row>
    <row r="729" spans="2:16" x14ac:dyDescent="0.25">
      <c r="B729"/>
      <c r="E729"/>
      <c r="F729"/>
      <c r="G729"/>
      <c r="H729"/>
      <c r="O729"/>
      <c r="P729"/>
    </row>
    <row r="730" spans="2:16" x14ac:dyDescent="0.25">
      <c r="B730"/>
      <c r="E730"/>
      <c r="F730"/>
      <c r="G730"/>
      <c r="H730"/>
      <c r="O730"/>
      <c r="P730"/>
    </row>
    <row r="731" spans="2:16" x14ac:dyDescent="0.25">
      <c r="B731"/>
      <c r="E731"/>
      <c r="F731"/>
      <c r="G731"/>
      <c r="H731"/>
      <c r="O731"/>
      <c r="P731"/>
    </row>
    <row r="732" spans="2:16" x14ac:dyDescent="0.25">
      <c r="B732"/>
      <c r="E732"/>
      <c r="F732"/>
      <c r="G732"/>
      <c r="H732"/>
      <c r="O732"/>
      <c r="P732"/>
    </row>
    <row r="733" spans="2:16" x14ac:dyDescent="0.25">
      <c r="B733"/>
      <c r="E733"/>
      <c r="F733"/>
      <c r="G733"/>
      <c r="H733"/>
      <c r="O733"/>
      <c r="P733"/>
    </row>
    <row r="734" spans="2:16" x14ac:dyDescent="0.25">
      <c r="B734"/>
      <c r="E734"/>
      <c r="F734"/>
      <c r="G734"/>
      <c r="H734"/>
      <c r="O734"/>
      <c r="P734"/>
    </row>
    <row r="735" spans="2:16" x14ac:dyDescent="0.25">
      <c r="B735"/>
      <c r="E735"/>
      <c r="F735"/>
      <c r="G735"/>
      <c r="H735"/>
      <c r="O735"/>
      <c r="P735"/>
    </row>
    <row r="736" spans="2:16" x14ac:dyDescent="0.25">
      <c r="B736"/>
      <c r="E736"/>
      <c r="F736"/>
      <c r="G736"/>
      <c r="H736"/>
      <c r="O736"/>
      <c r="P736"/>
    </row>
    <row r="737" spans="2:16" x14ac:dyDescent="0.25">
      <c r="B737"/>
      <c r="E737"/>
      <c r="F737"/>
      <c r="G737"/>
      <c r="H737"/>
      <c r="O737"/>
      <c r="P737"/>
    </row>
    <row r="738" spans="2:16" x14ac:dyDescent="0.25">
      <c r="B738"/>
      <c r="E738"/>
      <c r="F738"/>
      <c r="G738"/>
      <c r="H738"/>
      <c r="O738"/>
      <c r="P738"/>
    </row>
    <row r="739" spans="2:16" x14ac:dyDescent="0.25">
      <c r="B739"/>
      <c r="E739"/>
      <c r="F739"/>
      <c r="G739"/>
      <c r="H739"/>
      <c r="O739"/>
      <c r="P739"/>
    </row>
    <row r="740" spans="2:16" x14ac:dyDescent="0.25">
      <c r="B740"/>
      <c r="E740"/>
      <c r="F740"/>
      <c r="G740"/>
      <c r="H740"/>
      <c r="O740"/>
      <c r="P740"/>
    </row>
    <row r="741" spans="2:16" x14ac:dyDescent="0.25">
      <c r="B741"/>
      <c r="E741"/>
      <c r="F741"/>
      <c r="G741"/>
      <c r="H741"/>
      <c r="O741"/>
      <c r="P741"/>
    </row>
    <row r="742" spans="2:16" x14ac:dyDescent="0.25">
      <c r="B742"/>
      <c r="E742"/>
      <c r="F742"/>
      <c r="G742"/>
      <c r="H742"/>
      <c r="O742"/>
      <c r="P742"/>
    </row>
    <row r="743" spans="2:16" x14ac:dyDescent="0.25">
      <c r="B743"/>
      <c r="E743"/>
      <c r="F743"/>
      <c r="G743"/>
      <c r="H743"/>
      <c r="O743"/>
      <c r="P743"/>
    </row>
    <row r="744" spans="2:16" x14ac:dyDescent="0.25">
      <c r="B744"/>
      <c r="E744"/>
      <c r="F744"/>
      <c r="G744"/>
      <c r="H744"/>
      <c r="O744"/>
      <c r="P744"/>
    </row>
    <row r="745" spans="2:16" x14ac:dyDescent="0.25">
      <c r="B745"/>
      <c r="E745"/>
      <c r="F745"/>
      <c r="G745"/>
      <c r="H745"/>
      <c r="O745"/>
      <c r="P745"/>
    </row>
    <row r="746" spans="2:16" x14ac:dyDescent="0.25">
      <c r="B746"/>
      <c r="E746"/>
      <c r="F746"/>
      <c r="G746"/>
      <c r="H746"/>
      <c r="O746"/>
      <c r="P746"/>
    </row>
    <row r="747" spans="2:16" x14ac:dyDescent="0.25">
      <c r="B747"/>
      <c r="E747"/>
      <c r="F747"/>
      <c r="G747"/>
      <c r="H747"/>
      <c r="O747"/>
      <c r="P747"/>
    </row>
    <row r="748" spans="2:16" x14ac:dyDescent="0.25">
      <c r="B748"/>
      <c r="E748"/>
      <c r="F748"/>
      <c r="G748"/>
      <c r="H748"/>
      <c r="O748"/>
      <c r="P748"/>
    </row>
    <row r="749" spans="2:16" x14ac:dyDescent="0.25">
      <c r="B749"/>
      <c r="E749"/>
      <c r="F749"/>
      <c r="G749"/>
      <c r="H749"/>
      <c r="O749"/>
      <c r="P749"/>
    </row>
    <row r="750" spans="2:16" x14ac:dyDescent="0.25">
      <c r="B750"/>
      <c r="E750"/>
      <c r="F750"/>
      <c r="G750"/>
      <c r="H750"/>
      <c r="O750"/>
      <c r="P750"/>
    </row>
    <row r="751" spans="2:16" x14ac:dyDescent="0.25">
      <c r="B751"/>
      <c r="E751"/>
      <c r="F751"/>
      <c r="G751"/>
      <c r="H751"/>
      <c r="O751"/>
      <c r="P751"/>
    </row>
    <row r="752" spans="2:16" x14ac:dyDescent="0.25">
      <c r="B752"/>
      <c r="E752"/>
      <c r="F752"/>
      <c r="G752"/>
      <c r="H752"/>
      <c r="O752"/>
      <c r="P752"/>
    </row>
    <row r="753" spans="2:16" x14ac:dyDescent="0.25">
      <c r="B753"/>
      <c r="E753"/>
      <c r="F753"/>
      <c r="G753"/>
      <c r="H753"/>
      <c r="O753"/>
      <c r="P753"/>
    </row>
    <row r="754" spans="2:16" x14ac:dyDescent="0.25">
      <c r="B754"/>
      <c r="E754"/>
      <c r="F754"/>
      <c r="G754"/>
      <c r="H754"/>
      <c r="O754"/>
      <c r="P754"/>
    </row>
    <row r="755" spans="2:16" x14ac:dyDescent="0.25">
      <c r="B755"/>
      <c r="E755"/>
      <c r="F755"/>
      <c r="G755"/>
      <c r="H755"/>
      <c r="O755"/>
      <c r="P755"/>
    </row>
    <row r="756" spans="2:16" x14ac:dyDescent="0.25">
      <c r="B756"/>
      <c r="E756"/>
      <c r="F756"/>
      <c r="G756"/>
      <c r="H756"/>
      <c r="O756"/>
      <c r="P756"/>
    </row>
    <row r="757" spans="2:16" x14ac:dyDescent="0.25">
      <c r="B757"/>
      <c r="E757"/>
      <c r="F757"/>
      <c r="G757"/>
      <c r="H757"/>
      <c r="O757"/>
      <c r="P757"/>
    </row>
    <row r="758" spans="2:16" x14ac:dyDescent="0.25">
      <c r="B758"/>
      <c r="E758"/>
      <c r="F758"/>
      <c r="G758"/>
      <c r="H758"/>
      <c r="O758"/>
      <c r="P758"/>
    </row>
    <row r="759" spans="2:16" x14ac:dyDescent="0.25">
      <c r="B759"/>
      <c r="E759"/>
      <c r="F759"/>
      <c r="G759"/>
      <c r="H759"/>
      <c r="O759"/>
      <c r="P759"/>
    </row>
    <row r="760" spans="2:16" x14ac:dyDescent="0.25">
      <c r="B760"/>
      <c r="E760"/>
      <c r="F760"/>
      <c r="G760"/>
      <c r="H760"/>
      <c r="O760"/>
      <c r="P760"/>
    </row>
    <row r="761" spans="2:16" x14ac:dyDescent="0.25">
      <c r="B761"/>
      <c r="E761"/>
      <c r="F761"/>
      <c r="G761"/>
      <c r="H761"/>
      <c r="O761"/>
      <c r="P761"/>
    </row>
    <row r="762" spans="2:16" x14ac:dyDescent="0.25">
      <c r="B762"/>
      <c r="E762"/>
      <c r="F762"/>
      <c r="G762"/>
      <c r="H762"/>
      <c r="O762"/>
      <c r="P762"/>
    </row>
    <row r="763" spans="2:16" x14ac:dyDescent="0.25">
      <c r="B763"/>
      <c r="E763"/>
      <c r="F763"/>
      <c r="G763"/>
      <c r="H763"/>
      <c r="O763"/>
      <c r="P763"/>
    </row>
    <row r="764" spans="2:16" x14ac:dyDescent="0.25">
      <c r="B764"/>
      <c r="E764"/>
      <c r="F764"/>
      <c r="G764"/>
      <c r="H764"/>
      <c r="O764"/>
      <c r="P764"/>
    </row>
    <row r="765" spans="2:16" x14ac:dyDescent="0.25">
      <c r="B765"/>
      <c r="E765"/>
      <c r="F765"/>
      <c r="G765"/>
      <c r="H765"/>
      <c r="O765"/>
      <c r="P765"/>
    </row>
    <row r="766" spans="2:16" x14ac:dyDescent="0.25">
      <c r="B766"/>
      <c r="E766"/>
      <c r="F766"/>
      <c r="G766"/>
      <c r="H766"/>
      <c r="O766"/>
      <c r="P766"/>
    </row>
    <row r="767" spans="2:16" x14ac:dyDescent="0.25">
      <c r="B767"/>
      <c r="E767"/>
      <c r="F767"/>
      <c r="G767"/>
      <c r="H767"/>
      <c r="O767"/>
      <c r="P767"/>
    </row>
    <row r="768" spans="2:16" x14ac:dyDescent="0.25">
      <c r="B768"/>
      <c r="E768"/>
      <c r="F768"/>
      <c r="G768"/>
      <c r="H768"/>
      <c r="O768"/>
      <c r="P768"/>
    </row>
    <row r="769" spans="2:16" x14ac:dyDescent="0.25">
      <c r="B769"/>
      <c r="E769"/>
      <c r="F769"/>
      <c r="G769"/>
      <c r="H769"/>
      <c r="O769"/>
      <c r="P769"/>
    </row>
    <row r="770" spans="2:16" x14ac:dyDescent="0.25">
      <c r="B770"/>
      <c r="E770"/>
      <c r="F770"/>
      <c r="G770"/>
      <c r="H770"/>
      <c r="O770"/>
      <c r="P770"/>
    </row>
    <row r="771" spans="2:16" x14ac:dyDescent="0.25">
      <c r="B771"/>
      <c r="E771"/>
      <c r="F771"/>
      <c r="G771"/>
      <c r="H771"/>
      <c r="O771"/>
      <c r="P771"/>
    </row>
    <row r="772" spans="2:16" x14ac:dyDescent="0.25">
      <c r="B772"/>
      <c r="E772"/>
      <c r="F772"/>
      <c r="G772"/>
      <c r="H772"/>
      <c r="O772"/>
      <c r="P772"/>
    </row>
    <row r="773" spans="2:16" x14ac:dyDescent="0.25">
      <c r="B773"/>
      <c r="E773"/>
      <c r="F773"/>
      <c r="G773"/>
      <c r="H773"/>
      <c r="O773"/>
      <c r="P773"/>
    </row>
    <row r="774" spans="2:16" x14ac:dyDescent="0.25">
      <c r="B774"/>
      <c r="E774"/>
      <c r="F774"/>
      <c r="G774"/>
      <c r="H774"/>
      <c r="O774"/>
      <c r="P774"/>
    </row>
    <row r="775" spans="2:16" x14ac:dyDescent="0.25">
      <c r="B775"/>
      <c r="E775"/>
      <c r="F775"/>
      <c r="G775"/>
      <c r="H775"/>
      <c r="O775"/>
      <c r="P775"/>
    </row>
    <row r="776" spans="2:16" x14ac:dyDescent="0.25">
      <c r="B776"/>
      <c r="E776"/>
      <c r="F776"/>
      <c r="G776"/>
      <c r="H776"/>
      <c r="O776"/>
      <c r="P776"/>
    </row>
    <row r="777" spans="2:16" x14ac:dyDescent="0.25">
      <c r="B777"/>
      <c r="E777"/>
      <c r="F777"/>
      <c r="G777"/>
      <c r="H777"/>
      <c r="O777"/>
      <c r="P777"/>
    </row>
    <row r="778" spans="2:16" x14ac:dyDescent="0.25">
      <c r="B778"/>
      <c r="E778"/>
      <c r="F778"/>
      <c r="G778"/>
      <c r="H778"/>
      <c r="O778"/>
      <c r="P778"/>
    </row>
    <row r="779" spans="2:16" x14ac:dyDescent="0.25">
      <c r="B779"/>
      <c r="E779"/>
      <c r="F779"/>
      <c r="G779"/>
      <c r="H779"/>
      <c r="O779"/>
      <c r="P779"/>
    </row>
    <row r="780" spans="2:16" x14ac:dyDescent="0.25">
      <c r="B780"/>
      <c r="E780"/>
      <c r="F780"/>
      <c r="G780"/>
      <c r="H780"/>
      <c r="O780"/>
      <c r="P780"/>
    </row>
    <row r="781" spans="2:16" x14ac:dyDescent="0.25">
      <c r="B781"/>
      <c r="E781"/>
      <c r="F781"/>
      <c r="G781"/>
      <c r="H781"/>
      <c r="O781"/>
      <c r="P781"/>
    </row>
    <row r="782" spans="2:16" x14ac:dyDescent="0.25">
      <c r="B782"/>
      <c r="E782"/>
      <c r="F782"/>
      <c r="G782"/>
      <c r="H782"/>
      <c r="O782"/>
      <c r="P782"/>
    </row>
    <row r="783" spans="2:16" x14ac:dyDescent="0.25">
      <c r="B783"/>
      <c r="E783"/>
      <c r="F783"/>
      <c r="G783"/>
      <c r="H783"/>
      <c r="O783"/>
      <c r="P783"/>
    </row>
    <row r="784" spans="2:16" x14ac:dyDescent="0.25">
      <c r="B784"/>
      <c r="E784"/>
      <c r="F784"/>
      <c r="G784"/>
      <c r="H784"/>
      <c r="O784"/>
      <c r="P784"/>
    </row>
    <row r="785" spans="2:16" x14ac:dyDescent="0.25">
      <c r="B785"/>
      <c r="E785"/>
      <c r="F785"/>
      <c r="G785"/>
      <c r="H785"/>
      <c r="O785"/>
      <c r="P785"/>
    </row>
    <row r="786" spans="2:16" x14ac:dyDescent="0.25">
      <c r="B786"/>
      <c r="E786"/>
      <c r="F786"/>
      <c r="G786"/>
      <c r="H786"/>
      <c r="O786"/>
      <c r="P786"/>
    </row>
    <row r="787" spans="2:16" x14ac:dyDescent="0.25">
      <c r="B787"/>
      <c r="E787"/>
      <c r="F787"/>
      <c r="G787"/>
      <c r="H787"/>
      <c r="O787"/>
      <c r="P787"/>
    </row>
    <row r="788" spans="2:16" x14ac:dyDescent="0.25">
      <c r="B788"/>
      <c r="E788"/>
      <c r="F788"/>
      <c r="G788"/>
      <c r="H788"/>
      <c r="O788"/>
      <c r="P788"/>
    </row>
    <row r="789" spans="2:16" x14ac:dyDescent="0.25">
      <c r="B789"/>
      <c r="E789"/>
      <c r="F789"/>
      <c r="G789"/>
      <c r="H789"/>
      <c r="O789"/>
      <c r="P789"/>
    </row>
    <row r="790" spans="2:16" x14ac:dyDescent="0.25">
      <c r="B790"/>
      <c r="E790"/>
      <c r="F790"/>
      <c r="G790"/>
      <c r="H790"/>
      <c r="O790"/>
      <c r="P790"/>
    </row>
    <row r="791" spans="2:16" x14ac:dyDescent="0.25">
      <c r="B791"/>
      <c r="E791"/>
      <c r="F791"/>
      <c r="G791"/>
      <c r="H791"/>
      <c r="O791"/>
      <c r="P791"/>
    </row>
    <row r="792" spans="2:16" x14ac:dyDescent="0.25">
      <c r="B792"/>
      <c r="E792"/>
      <c r="F792"/>
      <c r="G792"/>
      <c r="H792"/>
      <c r="O792"/>
      <c r="P792"/>
    </row>
    <row r="793" spans="2:16" x14ac:dyDescent="0.25">
      <c r="B793"/>
      <c r="E793"/>
      <c r="F793"/>
      <c r="G793"/>
      <c r="H793"/>
      <c r="O793"/>
      <c r="P793"/>
    </row>
    <row r="794" spans="2:16" x14ac:dyDescent="0.25">
      <c r="B794"/>
      <c r="E794"/>
      <c r="F794"/>
      <c r="G794"/>
      <c r="H794"/>
      <c r="O794"/>
      <c r="P794"/>
    </row>
    <row r="795" spans="2:16" x14ac:dyDescent="0.25">
      <c r="B795"/>
      <c r="E795"/>
      <c r="F795"/>
      <c r="G795"/>
      <c r="H795"/>
      <c r="O795"/>
      <c r="P795"/>
    </row>
    <row r="796" spans="2:16" x14ac:dyDescent="0.25">
      <c r="B796"/>
      <c r="E796"/>
      <c r="F796"/>
      <c r="G796"/>
      <c r="H796"/>
      <c r="O796"/>
      <c r="P796"/>
    </row>
    <row r="797" spans="2:16" x14ac:dyDescent="0.25">
      <c r="B797"/>
      <c r="E797"/>
      <c r="F797"/>
      <c r="G797"/>
      <c r="H797"/>
      <c r="O797"/>
      <c r="P797"/>
    </row>
    <row r="798" spans="2:16" x14ac:dyDescent="0.25">
      <c r="B798"/>
      <c r="E798"/>
      <c r="F798"/>
      <c r="G798"/>
      <c r="H798"/>
      <c r="O798"/>
      <c r="P798"/>
    </row>
    <row r="799" spans="2:16" x14ac:dyDescent="0.25">
      <c r="B799"/>
      <c r="E799"/>
      <c r="F799"/>
      <c r="G799"/>
      <c r="H799"/>
      <c r="O799"/>
      <c r="P799"/>
    </row>
    <row r="800" spans="2:16" x14ac:dyDescent="0.25">
      <c r="B800"/>
      <c r="E800"/>
      <c r="F800"/>
      <c r="G800"/>
      <c r="H800"/>
      <c r="O800"/>
      <c r="P800"/>
    </row>
    <row r="801" spans="2:16" x14ac:dyDescent="0.25">
      <c r="B801"/>
      <c r="E801"/>
      <c r="F801"/>
      <c r="G801"/>
      <c r="H801"/>
      <c r="O801"/>
      <c r="P801"/>
    </row>
    <row r="802" spans="2:16" x14ac:dyDescent="0.25">
      <c r="B802"/>
      <c r="E802"/>
      <c r="F802"/>
      <c r="G802"/>
      <c r="H802"/>
      <c r="O802"/>
      <c r="P802"/>
    </row>
    <row r="803" spans="2:16" x14ac:dyDescent="0.25">
      <c r="B803"/>
      <c r="E803"/>
      <c r="F803"/>
      <c r="G803"/>
      <c r="H803"/>
      <c r="O803"/>
      <c r="P803"/>
    </row>
    <row r="804" spans="2:16" x14ac:dyDescent="0.25">
      <c r="B804"/>
      <c r="E804"/>
      <c r="F804"/>
      <c r="G804"/>
      <c r="H804"/>
      <c r="O804"/>
      <c r="P804"/>
    </row>
    <row r="805" spans="2:16" x14ac:dyDescent="0.25">
      <c r="B805"/>
      <c r="E805"/>
      <c r="F805"/>
      <c r="G805"/>
      <c r="H805"/>
      <c r="O805"/>
      <c r="P805"/>
    </row>
    <row r="806" spans="2:16" x14ac:dyDescent="0.25">
      <c r="B806"/>
      <c r="E806"/>
      <c r="F806"/>
      <c r="G806"/>
      <c r="H806"/>
      <c r="O806"/>
      <c r="P806"/>
    </row>
    <row r="807" spans="2:16" x14ac:dyDescent="0.25">
      <c r="B807"/>
      <c r="E807"/>
      <c r="F807"/>
      <c r="G807"/>
      <c r="H807"/>
      <c r="O807"/>
      <c r="P807"/>
    </row>
    <row r="808" spans="2:16" x14ac:dyDescent="0.25">
      <c r="B808"/>
      <c r="E808"/>
      <c r="F808"/>
      <c r="G808"/>
      <c r="H808"/>
      <c r="O808"/>
      <c r="P808"/>
    </row>
    <row r="809" spans="2:16" x14ac:dyDescent="0.25">
      <c r="B809"/>
      <c r="E809"/>
      <c r="F809"/>
      <c r="G809"/>
      <c r="H809"/>
      <c r="O809"/>
      <c r="P809"/>
    </row>
    <row r="810" spans="2:16" x14ac:dyDescent="0.25">
      <c r="B810"/>
      <c r="E810"/>
      <c r="F810"/>
      <c r="G810"/>
      <c r="H810"/>
      <c r="O810"/>
      <c r="P810"/>
    </row>
    <row r="811" spans="2:16" x14ac:dyDescent="0.25">
      <c r="B811"/>
      <c r="E811"/>
      <c r="F811"/>
      <c r="G811"/>
      <c r="H811"/>
      <c r="O811"/>
      <c r="P811"/>
    </row>
    <row r="812" spans="2:16" x14ac:dyDescent="0.25">
      <c r="B812"/>
      <c r="E812"/>
      <c r="F812"/>
      <c r="G812"/>
      <c r="H812"/>
      <c r="O812"/>
      <c r="P812"/>
    </row>
    <row r="813" spans="2:16" x14ac:dyDescent="0.25">
      <c r="B813"/>
      <c r="E813"/>
      <c r="F813"/>
      <c r="G813"/>
      <c r="H813"/>
      <c r="O813"/>
      <c r="P813"/>
    </row>
    <row r="814" spans="2:16" x14ac:dyDescent="0.25">
      <c r="B814"/>
      <c r="E814"/>
      <c r="F814"/>
      <c r="G814"/>
      <c r="H814"/>
      <c r="O814"/>
      <c r="P814"/>
    </row>
    <row r="815" spans="2:16" x14ac:dyDescent="0.25">
      <c r="B815"/>
      <c r="E815"/>
      <c r="F815"/>
      <c r="G815"/>
      <c r="H815"/>
      <c r="O815"/>
      <c r="P815"/>
    </row>
    <row r="816" spans="2:16" x14ac:dyDescent="0.25">
      <c r="B816"/>
      <c r="E816"/>
      <c r="F816"/>
      <c r="G816"/>
      <c r="H816"/>
      <c r="O816"/>
      <c r="P816"/>
    </row>
    <row r="817" spans="2:16" x14ac:dyDescent="0.25">
      <c r="B817"/>
      <c r="E817"/>
      <c r="F817"/>
      <c r="G817"/>
      <c r="H817"/>
      <c r="O817"/>
      <c r="P817"/>
    </row>
    <row r="818" spans="2:16" x14ac:dyDescent="0.25">
      <c r="B818"/>
      <c r="E818"/>
      <c r="F818"/>
      <c r="G818"/>
      <c r="H818"/>
      <c r="O818"/>
      <c r="P818"/>
    </row>
    <row r="819" spans="2:16" x14ac:dyDescent="0.25">
      <c r="B819"/>
      <c r="E819"/>
      <c r="F819"/>
      <c r="G819"/>
      <c r="H819"/>
      <c r="O819"/>
      <c r="P819"/>
    </row>
    <row r="820" spans="2:16" x14ac:dyDescent="0.25">
      <c r="B820"/>
      <c r="E820"/>
      <c r="F820"/>
      <c r="G820"/>
      <c r="H820"/>
      <c r="O820"/>
      <c r="P820"/>
    </row>
    <row r="821" spans="2:16" x14ac:dyDescent="0.25">
      <c r="B821"/>
      <c r="E821"/>
      <c r="F821"/>
      <c r="G821"/>
      <c r="H821"/>
      <c r="O821"/>
      <c r="P821"/>
    </row>
    <row r="822" spans="2:16" x14ac:dyDescent="0.25">
      <c r="B822"/>
      <c r="E822"/>
      <c r="F822"/>
      <c r="G822"/>
      <c r="H822"/>
      <c r="O822"/>
      <c r="P822"/>
    </row>
    <row r="823" spans="2:16" x14ac:dyDescent="0.25">
      <c r="B823"/>
      <c r="E823"/>
      <c r="F823"/>
      <c r="G823"/>
      <c r="H823"/>
      <c r="O823"/>
      <c r="P823"/>
    </row>
    <row r="824" spans="2:16" x14ac:dyDescent="0.25">
      <c r="B824"/>
      <c r="E824"/>
      <c r="F824"/>
      <c r="G824"/>
      <c r="H824"/>
      <c r="O824"/>
      <c r="P824"/>
    </row>
    <row r="825" spans="2:16" x14ac:dyDescent="0.25">
      <c r="B825"/>
      <c r="E825"/>
      <c r="F825"/>
      <c r="G825"/>
      <c r="H825"/>
      <c r="O825"/>
      <c r="P825"/>
    </row>
    <row r="826" spans="2:16" x14ac:dyDescent="0.25">
      <c r="B826"/>
      <c r="E826"/>
      <c r="F826"/>
      <c r="G826"/>
      <c r="H826"/>
      <c r="O826"/>
      <c r="P826"/>
    </row>
    <row r="827" spans="2:16" x14ac:dyDescent="0.25">
      <c r="B827"/>
      <c r="E827"/>
      <c r="F827"/>
      <c r="G827"/>
      <c r="H827"/>
      <c r="O827"/>
      <c r="P827"/>
    </row>
    <row r="828" spans="2:16" x14ac:dyDescent="0.25">
      <c r="B828"/>
      <c r="E828"/>
      <c r="F828"/>
      <c r="G828"/>
      <c r="H828"/>
      <c r="O828"/>
      <c r="P828"/>
    </row>
    <row r="829" spans="2:16" x14ac:dyDescent="0.25">
      <c r="B829"/>
      <c r="E829"/>
      <c r="F829"/>
      <c r="G829"/>
      <c r="H829"/>
      <c r="O829"/>
      <c r="P829"/>
    </row>
    <row r="830" spans="2:16" x14ac:dyDescent="0.25">
      <c r="B830"/>
      <c r="E830"/>
      <c r="F830"/>
      <c r="G830"/>
      <c r="H830"/>
      <c r="O830"/>
      <c r="P830"/>
    </row>
    <row r="831" spans="2:16" x14ac:dyDescent="0.25">
      <c r="B831"/>
      <c r="E831"/>
      <c r="F831"/>
      <c r="G831"/>
      <c r="H831"/>
      <c r="O831"/>
      <c r="P831"/>
    </row>
    <row r="832" spans="2:16" x14ac:dyDescent="0.25">
      <c r="B832"/>
      <c r="E832"/>
      <c r="F832"/>
      <c r="G832"/>
      <c r="H832"/>
      <c r="O832"/>
      <c r="P832"/>
    </row>
    <row r="833" spans="2:16" x14ac:dyDescent="0.25">
      <c r="B833"/>
      <c r="E833"/>
      <c r="F833"/>
      <c r="G833"/>
      <c r="H833"/>
      <c r="O833"/>
      <c r="P833"/>
    </row>
    <row r="834" spans="2:16" x14ac:dyDescent="0.25">
      <c r="B834"/>
      <c r="E834"/>
      <c r="F834"/>
      <c r="G834"/>
      <c r="H834"/>
      <c r="O834"/>
      <c r="P834"/>
    </row>
    <row r="835" spans="2:16" x14ac:dyDescent="0.25">
      <c r="B835"/>
      <c r="E835"/>
      <c r="F835"/>
      <c r="G835"/>
      <c r="H835"/>
      <c r="O835"/>
      <c r="P835"/>
    </row>
    <row r="836" spans="2:16" x14ac:dyDescent="0.25">
      <c r="B836"/>
      <c r="E836"/>
      <c r="F836"/>
      <c r="G836"/>
      <c r="H836"/>
      <c r="O836"/>
      <c r="P836"/>
    </row>
    <row r="837" spans="2:16" x14ac:dyDescent="0.25">
      <c r="B837"/>
      <c r="E837"/>
      <c r="F837"/>
      <c r="G837"/>
      <c r="H837"/>
      <c r="O837"/>
      <c r="P837"/>
    </row>
    <row r="838" spans="2:16" x14ac:dyDescent="0.25">
      <c r="B838"/>
      <c r="E838"/>
      <c r="F838"/>
      <c r="G838"/>
      <c r="H838"/>
      <c r="O838"/>
      <c r="P838"/>
    </row>
    <row r="839" spans="2:16" x14ac:dyDescent="0.25">
      <c r="B839"/>
      <c r="E839"/>
      <c r="F839"/>
      <c r="G839"/>
      <c r="H839"/>
      <c r="O839"/>
      <c r="P839"/>
    </row>
    <row r="840" spans="2:16" x14ac:dyDescent="0.25">
      <c r="B840"/>
      <c r="E840"/>
      <c r="F840"/>
      <c r="G840"/>
      <c r="H840"/>
      <c r="O840"/>
      <c r="P840"/>
    </row>
    <row r="841" spans="2:16" x14ac:dyDescent="0.25">
      <c r="B841"/>
      <c r="E841"/>
      <c r="F841"/>
      <c r="G841"/>
      <c r="H841"/>
      <c r="O841"/>
      <c r="P841"/>
    </row>
    <row r="842" spans="2:16" x14ac:dyDescent="0.25">
      <c r="B842"/>
      <c r="E842"/>
      <c r="F842"/>
      <c r="G842"/>
      <c r="H842"/>
      <c r="O842"/>
      <c r="P842"/>
    </row>
    <row r="843" spans="2:16" x14ac:dyDescent="0.25">
      <c r="B843"/>
      <c r="E843"/>
      <c r="F843"/>
      <c r="G843"/>
      <c r="H843"/>
      <c r="O843"/>
      <c r="P843"/>
    </row>
    <row r="844" spans="2:16" x14ac:dyDescent="0.25">
      <c r="B844"/>
      <c r="E844"/>
      <c r="F844"/>
      <c r="G844"/>
      <c r="H844"/>
      <c r="O844"/>
      <c r="P844"/>
    </row>
    <row r="845" spans="2:16" x14ac:dyDescent="0.25">
      <c r="B845"/>
      <c r="E845"/>
      <c r="F845"/>
      <c r="G845"/>
      <c r="H845"/>
      <c r="O845"/>
      <c r="P845"/>
    </row>
    <row r="846" spans="2:16" x14ac:dyDescent="0.25">
      <c r="B846"/>
      <c r="E846"/>
      <c r="F846"/>
      <c r="G846"/>
      <c r="H846"/>
      <c r="O846"/>
      <c r="P846"/>
    </row>
    <row r="847" spans="2:16" x14ac:dyDescent="0.25">
      <c r="B847"/>
      <c r="E847"/>
      <c r="F847"/>
      <c r="G847"/>
      <c r="H847"/>
      <c r="O847"/>
      <c r="P847"/>
    </row>
    <row r="848" spans="2:16" x14ac:dyDescent="0.25">
      <c r="B848"/>
      <c r="E848"/>
      <c r="F848"/>
      <c r="G848"/>
      <c r="H848"/>
      <c r="O848"/>
      <c r="P848"/>
    </row>
    <row r="849" spans="2:16" x14ac:dyDescent="0.25">
      <c r="B849"/>
      <c r="E849"/>
      <c r="F849"/>
      <c r="G849"/>
      <c r="H849"/>
      <c r="O849"/>
      <c r="P849"/>
    </row>
    <row r="850" spans="2:16" x14ac:dyDescent="0.25">
      <c r="B850"/>
      <c r="E850"/>
      <c r="F850"/>
      <c r="G850"/>
      <c r="H850"/>
      <c r="O850"/>
      <c r="P850"/>
    </row>
    <row r="851" spans="2:16" x14ac:dyDescent="0.25">
      <c r="B851"/>
      <c r="E851"/>
      <c r="F851"/>
      <c r="G851"/>
      <c r="H851"/>
      <c r="O851"/>
      <c r="P851"/>
    </row>
    <row r="852" spans="2:16" x14ac:dyDescent="0.25">
      <c r="B852"/>
      <c r="E852"/>
      <c r="F852"/>
      <c r="G852"/>
      <c r="H852"/>
      <c r="O852"/>
      <c r="P852"/>
    </row>
    <row r="853" spans="2:16" x14ac:dyDescent="0.25">
      <c r="B853"/>
      <c r="E853"/>
      <c r="F853"/>
      <c r="G853"/>
      <c r="H853"/>
      <c r="O853"/>
      <c r="P853"/>
    </row>
    <row r="854" spans="2:16" x14ac:dyDescent="0.25">
      <c r="B854"/>
      <c r="E854"/>
      <c r="F854"/>
      <c r="G854"/>
      <c r="H854"/>
      <c r="O854"/>
      <c r="P854"/>
    </row>
    <row r="855" spans="2:16" x14ac:dyDescent="0.25">
      <c r="B855"/>
      <c r="E855"/>
      <c r="F855"/>
      <c r="G855"/>
      <c r="H855"/>
      <c r="O855"/>
      <c r="P855"/>
    </row>
    <row r="856" spans="2:16" x14ac:dyDescent="0.25">
      <c r="B856"/>
      <c r="E856"/>
      <c r="F856"/>
      <c r="G856"/>
      <c r="H856"/>
      <c r="O856"/>
      <c r="P856"/>
    </row>
    <row r="857" spans="2:16" x14ac:dyDescent="0.25">
      <c r="B857"/>
      <c r="E857"/>
      <c r="F857"/>
      <c r="G857"/>
      <c r="H857"/>
      <c r="O857"/>
      <c r="P857"/>
    </row>
    <row r="858" spans="2:16" x14ac:dyDescent="0.25">
      <c r="B858"/>
      <c r="E858"/>
      <c r="F858"/>
      <c r="G858"/>
      <c r="H858"/>
      <c r="O858"/>
      <c r="P858"/>
    </row>
    <row r="859" spans="2:16" x14ac:dyDescent="0.25">
      <c r="B859"/>
      <c r="E859"/>
      <c r="F859"/>
      <c r="G859"/>
      <c r="H859"/>
      <c r="O859"/>
      <c r="P859"/>
    </row>
    <row r="860" spans="2:16" x14ac:dyDescent="0.25">
      <c r="B860"/>
      <c r="E860"/>
      <c r="F860"/>
      <c r="G860"/>
      <c r="H860"/>
      <c r="O860"/>
      <c r="P860"/>
    </row>
    <row r="861" spans="2:16" x14ac:dyDescent="0.25">
      <c r="B861"/>
      <c r="E861"/>
      <c r="F861"/>
      <c r="G861"/>
      <c r="H861"/>
      <c r="O861"/>
      <c r="P861"/>
    </row>
    <row r="862" spans="2:16" x14ac:dyDescent="0.25">
      <c r="B862"/>
      <c r="E862"/>
      <c r="F862"/>
      <c r="G862"/>
      <c r="H862"/>
      <c r="O862"/>
      <c r="P862"/>
    </row>
    <row r="863" spans="2:16" x14ac:dyDescent="0.25">
      <c r="B863"/>
      <c r="E863"/>
      <c r="F863"/>
      <c r="G863"/>
      <c r="H863"/>
      <c r="O863"/>
      <c r="P863"/>
    </row>
    <row r="864" spans="2:16" x14ac:dyDescent="0.25">
      <c r="B864"/>
      <c r="E864"/>
      <c r="F864"/>
      <c r="G864"/>
      <c r="H864"/>
      <c r="O864"/>
      <c r="P864"/>
    </row>
    <row r="865" spans="2:16" x14ac:dyDescent="0.25">
      <c r="B865"/>
      <c r="E865"/>
      <c r="F865"/>
      <c r="G865"/>
      <c r="H865"/>
      <c r="O865"/>
      <c r="P865"/>
    </row>
    <row r="866" spans="2:16" x14ac:dyDescent="0.25">
      <c r="B866"/>
      <c r="E866"/>
      <c r="F866"/>
      <c r="G866"/>
      <c r="H866"/>
      <c r="O866"/>
      <c r="P866"/>
    </row>
    <row r="867" spans="2:16" x14ac:dyDescent="0.25">
      <c r="B867"/>
      <c r="E867"/>
      <c r="F867"/>
      <c r="G867"/>
      <c r="H867"/>
      <c r="O867"/>
      <c r="P867"/>
    </row>
    <row r="868" spans="2:16" x14ac:dyDescent="0.25">
      <c r="B868"/>
      <c r="E868"/>
      <c r="F868"/>
      <c r="G868"/>
      <c r="H868"/>
      <c r="O868"/>
      <c r="P868"/>
    </row>
    <row r="869" spans="2:16" x14ac:dyDescent="0.25">
      <c r="B869"/>
      <c r="E869"/>
      <c r="F869"/>
      <c r="G869"/>
      <c r="H869"/>
      <c r="O869"/>
      <c r="P869"/>
    </row>
    <row r="870" spans="2:16" x14ac:dyDescent="0.25">
      <c r="B870"/>
      <c r="E870"/>
      <c r="F870"/>
      <c r="G870"/>
      <c r="H870"/>
      <c r="O870"/>
      <c r="P870"/>
    </row>
    <row r="871" spans="2:16" x14ac:dyDescent="0.25">
      <c r="B871"/>
      <c r="E871"/>
      <c r="F871"/>
      <c r="G871"/>
      <c r="H871"/>
      <c r="O871"/>
      <c r="P871"/>
    </row>
    <row r="872" spans="2:16" x14ac:dyDescent="0.25">
      <c r="B872"/>
      <c r="E872"/>
      <c r="F872"/>
      <c r="G872"/>
      <c r="H872"/>
      <c r="O872"/>
      <c r="P872"/>
    </row>
    <row r="873" spans="2:16" x14ac:dyDescent="0.25">
      <c r="B873"/>
      <c r="E873"/>
      <c r="F873"/>
      <c r="G873"/>
      <c r="H873"/>
      <c r="O873"/>
      <c r="P873"/>
    </row>
    <row r="874" spans="2:16" x14ac:dyDescent="0.25">
      <c r="B874"/>
      <c r="E874"/>
      <c r="F874"/>
      <c r="G874"/>
      <c r="H874"/>
      <c r="O874"/>
      <c r="P874"/>
    </row>
    <row r="875" spans="2:16" x14ac:dyDescent="0.25">
      <c r="B875"/>
      <c r="E875"/>
      <c r="F875"/>
      <c r="G875"/>
      <c r="H875"/>
      <c r="O875"/>
      <c r="P875"/>
    </row>
    <row r="876" spans="2:16" x14ac:dyDescent="0.25">
      <c r="B876"/>
      <c r="E876"/>
      <c r="F876"/>
      <c r="G876"/>
      <c r="H876"/>
      <c r="O876"/>
      <c r="P876"/>
    </row>
    <row r="877" spans="2:16" x14ac:dyDescent="0.25">
      <c r="B877"/>
      <c r="E877"/>
      <c r="F877"/>
      <c r="G877"/>
      <c r="H877"/>
      <c r="O877"/>
      <c r="P877"/>
    </row>
    <row r="878" spans="2:16" x14ac:dyDescent="0.25">
      <c r="B878"/>
      <c r="E878"/>
      <c r="F878"/>
      <c r="G878"/>
      <c r="H878"/>
      <c r="O878"/>
      <c r="P878"/>
    </row>
    <row r="879" spans="2:16" x14ac:dyDescent="0.25">
      <c r="B879"/>
      <c r="E879"/>
      <c r="F879"/>
      <c r="G879"/>
      <c r="H879"/>
      <c r="O879"/>
      <c r="P879"/>
    </row>
    <row r="880" spans="2:16" x14ac:dyDescent="0.25">
      <c r="B880"/>
      <c r="E880"/>
      <c r="F880"/>
      <c r="G880"/>
      <c r="H880"/>
      <c r="O880"/>
      <c r="P880"/>
    </row>
    <row r="881" spans="2:16" x14ac:dyDescent="0.25">
      <c r="B881"/>
      <c r="E881"/>
      <c r="F881"/>
      <c r="G881"/>
      <c r="H881"/>
      <c r="O881"/>
      <c r="P881"/>
    </row>
    <row r="882" spans="2:16" x14ac:dyDescent="0.25">
      <c r="B882"/>
      <c r="E882"/>
      <c r="F882"/>
      <c r="G882"/>
      <c r="H882"/>
      <c r="O882"/>
      <c r="P882"/>
    </row>
    <row r="883" spans="2:16" x14ac:dyDescent="0.25">
      <c r="B883"/>
      <c r="E883"/>
      <c r="F883"/>
      <c r="G883"/>
      <c r="H883"/>
      <c r="O883"/>
      <c r="P883"/>
    </row>
    <row r="884" spans="2:16" x14ac:dyDescent="0.25">
      <c r="B884"/>
      <c r="E884"/>
      <c r="F884"/>
      <c r="G884"/>
      <c r="H884"/>
      <c r="O884"/>
      <c r="P884"/>
    </row>
    <row r="885" spans="2:16" x14ac:dyDescent="0.25">
      <c r="B885"/>
      <c r="E885"/>
      <c r="F885"/>
      <c r="G885"/>
      <c r="H885"/>
      <c r="O885"/>
      <c r="P885"/>
    </row>
    <row r="886" spans="2:16" x14ac:dyDescent="0.25">
      <c r="B886"/>
      <c r="E886"/>
      <c r="F886"/>
      <c r="G886"/>
      <c r="H886"/>
      <c r="O886"/>
      <c r="P886"/>
    </row>
    <row r="887" spans="2:16" x14ac:dyDescent="0.25">
      <c r="B887"/>
      <c r="E887"/>
      <c r="F887"/>
      <c r="G887"/>
      <c r="H887"/>
      <c r="O887"/>
      <c r="P887"/>
    </row>
    <row r="888" spans="2:16" x14ac:dyDescent="0.25">
      <c r="B888"/>
      <c r="E888"/>
      <c r="F888"/>
      <c r="G888"/>
      <c r="H888"/>
      <c r="O888"/>
      <c r="P888"/>
    </row>
    <row r="889" spans="2:16" x14ac:dyDescent="0.25">
      <c r="B889"/>
      <c r="E889"/>
      <c r="F889"/>
      <c r="G889"/>
      <c r="H889"/>
      <c r="O889"/>
      <c r="P889"/>
    </row>
    <row r="890" spans="2:16" x14ac:dyDescent="0.25">
      <c r="B890"/>
      <c r="E890"/>
      <c r="F890"/>
      <c r="G890"/>
      <c r="H890"/>
      <c r="O890"/>
      <c r="P890"/>
    </row>
    <row r="891" spans="2:16" x14ac:dyDescent="0.25">
      <c r="B891"/>
      <c r="E891"/>
      <c r="F891"/>
      <c r="G891"/>
      <c r="H891"/>
      <c r="O891"/>
      <c r="P891"/>
    </row>
    <row r="892" spans="2:16" x14ac:dyDescent="0.25">
      <c r="B892"/>
      <c r="E892"/>
      <c r="F892"/>
      <c r="G892"/>
      <c r="H892"/>
      <c r="O892"/>
      <c r="P892"/>
    </row>
    <row r="893" spans="2:16" x14ac:dyDescent="0.25">
      <c r="B893"/>
      <c r="E893"/>
      <c r="F893"/>
      <c r="G893"/>
      <c r="H893"/>
      <c r="O893"/>
      <c r="P893"/>
    </row>
    <row r="894" spans="2:16" x14ac:dyDescent="0.25">
      <c r="B894"/>
      <c r="E894"/>
      <c r="F894"/>
      <c r="G894"/>
      <c r="H894"/>
      <c r="O894"/>
      <c r="P894"/>
    </row>
    <row r="895" spans="2:16" x14ac:dyDescent="0.25">
      <c r="B895"/>
      <c r="E895"/>
      <c r="F895"/>
      <c r="G895"/>
      <c r="H895"/>
      <c r="O895"/>
      <c r="P895"/>
    </row>
    <row r="896" spans="2:16" x14ac:dyDescent="0.25">
      <c r="B896"/>
      <c r="E896"/>
      <c r="F896"/>
      <c r="G896"/>
      <c r="H896"/>
      <c r="O896"/>
      <c r="P896"/>
    </row>
    <row r="897" spans="2:16" x14ac:dyDescent="0.25">
      <c r="B897"/>
      <c r="E897"/>
      <c r="F897"/>
      <c r="G897"/>
      <c r="H897"/>
      <c r="O897"/>
      <c r="P897"/>
    </row>
    <row r="898" spans="2:16" x14ac:dyDescent="0.25">
      <c r="B898"/>
      <c r="E898"/>
      <c r="F898"/>
      <c r="G898"/>
      <c r="H898"/>
      <c r="O898"/>
      <c r="P898"/>
    </row>
    <row r="899" spans="2:16" x14ac:dyDescent="0.25">
      <c r="B899"/>
      <c r="E899"/>
      <c r="F899"/>
      <c r="G899"/>
      <c r="H899"/>
      <c r="O899"/>
      <c r="P899"/>
    </row>
    <row r="900" spans="2:16" x14ac:dyDescent="0.25">
      <c r="B900"/>
      <c r="E900"/>
      <c r="F900"/>
      <c r="G900"/>
      <c r="H900"/>
      <c r="O900"/>
      <c r="P900"/>
    </row>
    <row r="901" spans="2:16" x14ac:dyDescent="0.25">
      <c r="B901"/>
      <c r="E901"/>
      <c r="F901"/>
      <c r="G901"/>
      <c r="H901"/>
      <c r="O901"/>
      <c r="P901"/>
    </row>
    <row r="902" spans="2:16" x14ac:dyDescent="0.25">
      <c r="B902"/>
      <c r="E902"/>
      <c r="F902"/>
      <c r="G902"/>
      <c r="H902"/>
      <c r="O902"/>
      <c r="P902"/>
    </row>
    <row r="903" spans="2:16" x14ac:dyDescent="0.25">
      <c r="B903"/>
      <c r="E903"/>
      <c r="F903"/>
      <c r="G903"/>
      <c r="H903"/>
      <c r="O903"/>
      <c r="P903"/>
    </row>
    <row r="904" spans="2:16" x14ac:dyDescent="0.25">
      <c r="B904"/>
      <c r="E904"/>
      <c r="F904"/>
      <c r="G904"/>
      <c r="H904"/>
      <c r="O904"/>
      <c r="P904"/>
    </row>
    <row r="905" spans="2:16" x14ac:dyDescent="0.25">
      <c r="B905"/>
      <c r="E905"/>
      <c r="F905"/>
      <c r="G905"/>
      <c r="H905"/>
      <c r="O905"/>
      <c r="P905"/>
    </row>
    <row r="906" spans="2:16" x14ac:dyDescent="0.25">
      <c r="B906"/>
      <c r="E906"/>
      <c r="F906"/>
      <c r="G906"/>
      <c r="H906"/>
      <c r="O906"/>
      <c r="P906"/>
    </row>
    <row r="907" spans="2:16" x14ac:dyDescent="0.25">
      <c r="B907"/>
      <c r="E907"/>
      <c r="F907"/>
      <c r="G907"/>
      <c r="H907"/>
      <c r="O907"/>
      <c r="P907"/>
    </row>
    <row r="908" spans="2:16" x14ac:dyDescent="0.25">
      <c r="B908"/>
      <c r="E908"/>
      <c r="F908"/>
      <c r="G908"/>
      <c r="H908"/>
      <c r="O908"/>
      <c r="P908"/>
    </row>
    <row r="909" spans="2:16" x14ac:dyDescent="0.25">
      <c r="B909"/>
      <c r="E909"/>
      <c r="F909"/>
      <c r="G909"/>
      <c r="H909"/>
      <c r="O909"/>
      <c r="P909"/>
    </row>
    <row r="910" spans="2:16" x14ac:dyDescent="0.25">
      <c r="B910"/>
      <c r="E910"/>
      <c r="F910"/>
      <c r="G910"/>
      <c r="H910"/>
      <c r="O910"/>
      <c r="P910"/>
    </row>
    <row r="911" spans="2:16" x14ac:dyDescent="0.25">
      <c r="B911"/>
      <c r="E911"/>
      <c r="F911"/>
      <c r="G911"/>
      <c r="H911"/>
      <c r="O911"/>
      <c r="P911"/>
    </row>
    <row r="912" spans="2:16" x14ac:dyDescent="0.25">
      <c r="B912"/>
      <c r="E912"/>
      <c r="F912"/>
      <c r="G912"/>
      <c r="H912"/>
      <c r="O912"/>
      <c r="P912"/>
    </row>
    <row r="913" spans="2:16" x14ac:dyDescent="0.25">
      <c r="B913"/>
      <c r="E913"/>
      <c r="F913"/>
      <c r="G913"/>
      <c r="H913"/>
      <c r="O913"/>
      <c r="P913"/>
    </row>
    <row r="914" spans="2:16" x14ac:dyDescent="0.25">
      <c r="B914"/>
      <c r="E914"/>
      <c r="F914"/>
      <c r="G914"/>
      <c r="H914"/>
      <c r="O914"/>
      <c r="P914"/>
    </row>
    <row r="915" spans="2:16" x14ac:dyDescent="0.25">
      <c r="B915"/>
      <c r="E915"/>
      <c r="F915"/>
      <c r="G915"/>
      <c r="H915"/>
      <c r="O915"/>
      <c r="P915"/>
    </row>
    <row r="916" spans="2:16" x14ac:dyDescent="0.25">
      <c r="B916"/>
      <c r="E916"/>
      <c r="F916"/>
      <c r="G916"/>
      <c r="H916"/>
      <c r="O916"/>
      <c r="P916"/>
    </row>
    <row r="917" spans="2:16" x14ac:dyDescent="0.25">
      <c r="B917"/>
      <c r="E917"/>
      <c r="F917"/>
      <c r="G917"/>
      <c r="H917"/>
      <c r="O917"/>
      <c r="P917"/>
    </row>
    <row r="918" spans="2:16" x14ac:dyDescent="0.25">
      <c r="B918"/>
      <c r="E918"/>
      <c r="F918"/>
      <c r="G918"/>
      <c r="H918"/>
      <c r="O918"/>
      <c r="P918"/>
    </row>
    <row r="919" spans="2:16" x14ac:dyDescent="0.25">
      <c r="B919"/>
      <c r="E919"/>
      <c r="F919"/>
      <c r="G919"/>
      <c r="H919"/>
      <c r="O919"/>
      <c r="P919"/>
    </row>
    <row r="920" spans="2:16" x14ac:dyDescent="0.25">
      <c r="B920"/>
      <c r="E920"/>
      <c r="F920"/>
      <c r="G920"/>
      <c r="H920"/>
      <c r="O920"/>
      <c r="P920"/>
    </row>
    <row r="921" spans="2:16" x14ac:dyDescent="0.25">
      <c r="B921"/>
      <c r="E921"/>
      <c r="F921"/>
      <c r="G921"/>
      <c r="H921"/>
      <c r="O921"/>
      <c r="P921"/>
    </row>
    <row r="922" spans="2:16" x14ac:dyDescent="0.25">
      <c r="B922"/>
      <c r="E922"/>
      <c r="F922"/>
      <c r="G922"/>
      <c r="H922"/>
      <c r="O922"/>
      <c r="P922"/>
    </row>
    <row r="923" spans="2:16" x14ac:dyDescent="0.25">
      <c r="B923"/>
      <c r="E923"/>
      <c r="F923"/>
      <c r="G923"/>
      <c r="H923"/>
      <c r="O923"/>
      <c r="P923"/>
    </row>
    <row r="924" spans="2:16" x14ac:dyDescent="0.25">
      <c r="B924"/>
      <c r="E924"/>
      <c r="F924"/>
      <c r="G924"/>
      <c r="H924"/>
      <c r="O924"/>
      <c r="P924"/>
    </row>
    <row r="925" spans="2:16" x14ac:dyDescent="0.25">
      <c r="B925"/>
      <c r="E925"/>
      <c r="F925"/>
      <c r="G925"/>
      <c r="H925"/>
      <c r="O925"/>
      <c r="P925"/>
    </row>
    <row r="926" spans="2:16" x14ac:dyDescent="0.25">
      <c r="B926"/>
      <c r="E926"/>
      <c r="F926"/>
      <c r="G926"/>
      <c r="H926"/>
      <c r="O926"/>
      <c r="P926"/>
    </row>
    <row r="927" spans="2:16" x14ac:dyDescent="0.25">
      <c r="B927"/>
      <c r="E927"/>
      <c r="F927"/>
      <c r="G927"/>
      <c r="H927"/>
      <c r="O927"/>
      <c r="P927"/>
    </row>
    <row r="928" spans="2:16" x14ac:dyDescent="0.25">
      <c r="B928"/>
      <c r="E928"/>
      <c r="F928"/>
      <c r="G928"/>
      <c r="H928"/>
      <c r="O928"/>
      <c r="P928"/>
    </row>
    <row r="929" spans="2:16" x14ac:dyDescent="0.25">
      <c r="B929"/>
      <c r="E929"/>
      <c r="F929"/>
      <c r="G929"/>
      <c r="H929"/>
      <c r="O929"/>
      <c r="P929"/>
    </row>
    <row r="930" spans="2:16" x14ac:dyDescent="0.25">
      <c r="B930"/>
      <c r="E930"/>
      <c r="F930"/>
      <c r="G930"/>
      <c r="H930"/>
      <c r="O930"/>
      <c r="P930"/>
    </row>
    <row r="931" spans="2:16" x14ac:dyDescent="0.25">
      <c r="B931"/>
      <c r="E931"/>
      <c r="F931"/>
      <c r="G931"/>
      <c r="H931"/>
      <c r="O931"/>
      <c r="P931"/>
    </row>
    <row r="932" spans="2:16" x14ac:dyDescent="0.25">
      <c r="B932"/>
      <c r="E932"/>
      <c r="F932"/>
      <c r="G932"/>
      <c r="H932"/>
      <c r="O932"/>
      <c r="P932"/>
    </row>
    <row r="933" spans="2:16" x14ac:dyDescent="0.25">
      <c r="B933"/>
      <c r="E933"/>
      <c r="F933"/>
      <c r="G933"/>
      <c r="H933"/>
      <c r="O933"/>
      <c r="P933"/>
    </row>
    <row r="934" spans="2:16" x14ac:dyDescent="0.25">
      <c r="B934"/>
      <c r="E934"/>
      <c r="F934"/>
      <c r="G934"/>
      <c r="H934"/>
      <c r="O934"/>
      <c r="P934"/>
    </row>
    <row r="935" spans="2:16" x14ac:dyDescent="0.25">
      <c r="B935"/>
      <c r="E935"/>
      <c r="F935"/>
      <c r="G935"/>
      <c r="H935"/>
      <c r="O935"/>
      <c r="P935"/>
    </row>
    <row r="936" spans="2:16" x14ac:dyDescent="0.25">
      <c r="B936"/>
      <c r="E936"/>
      <c r="F936"/>
      <c r="G936"/>
      <c r="H936"/>
      <c r="O936"/>
      <c r="P936"/>
    </row>
    <row r="937" spans="2:16" x14ac:dyDescent="0.25">
      <c r="B937"/>
      <c r="E937"/>
      <c r="F937"/>
      <c r="G937"/>
      <c r="H937"/>
      <c r="O937"/>
      <c r="P937"/>
    </row>
    <row r="938" spans="2:16" x14ac:dyDescent="0.25">
      <c r="B938"/>
      <c r="E938"/>
      <c r="F938"/>
      <c r="G938"/>
      <c r="H938"/>
      <c r="O938"/>
      <c r="P938"/>
    </row>
    <row r="939" spans="2:16" x14ac:dyDescent="0.25">
      <c r="B939"/>
      <c r="E939"/>
      <c r="F939"/>
      <c r="G939"/>
      <c r="H939"/>
      <c r="O939"/>
      <c r="P939"/>
    </row>
    <row r="940" spans="2:16" x14ac:dyDescent="0.25">
      <c r="B940"/>
      <c r="E940"/>
      <c r="F940"/>
      <c r="G940"/>
      <c r="H940"/>
      <c r="O940"/>
      <c r="P940"/>
    </row>
    <row r="941" spans="2:16" x14ac:dyDescent="0.25">
      <c r="B941"/>
      <c r="E941"/>
      <c r="F941"/>
      <c r="G941"/>
      <c r="H941"/>
      <c r="O941"/>
      <c r="P941"/>
    </row>
    <row r="942" spans="2:16" x14ac:dyDescent="0.25">
      <c r="B942"/>
      <c r="E942"/>
      <c r="F942"/>
      <c r="G942"/>
      <c r="H942"/>
      <c r="O942"/>
      <c r="P942"/>
    </row>
    <row r="943" spans="2:16" x14ac:dyDescent="0.25">
      <c r="B943"/>
      <c r="E943"/>
      <c r="F943"/>
      <c r="G943"/>
      <c r="H943"/>
      <c r="O943"/>
      <c r="P943"/>
    </row>
    <row r="944" spans="2:16" x14ac:dyDescent="0.25">
      <c r="B944"/>
      <c r="E944"/>
      <c r="F944"/>
      <c r="G944"/>
      <c r="H944"/>
      <c r="O944"/>
      <c r="P944"/>
    </row>
    <row r="945" spans="2:16" x14ac:dyDescent="0.25">
      <c r="B945"/>
      <c r="E945"/>
      <c r="F945"/>
      <c r="G945"/>
      <c r="H945"/>
      <c r="O945"/>
      <c r="P945"/>
    </row>
    <row r="946" spans="2:16" x14ac:dyDescent="0.25">
      <c r="B946"/>
      <c r="E946"/>
      <c r="F946"/>
      <c r="G946"/>
      <c r="H946"/>
      <c r="O946"/>
      <c r="P946"/>
    </row>
    <row r="947" spans="2:16" x14ac:dyDescent="0.25">
      <c r="B947"/>
      <c r="E947"/>
      <c r="F947"/>
      <c r="G947"/>
      <c r="H947"/>
      <c r="O947"/>
      <c r="P947"/>
    </row>
    <row r="948" spans="2:16" x14ac:dyDescent="0.25">
      <c r="B948"/>
      <c r="E948"/>
      <c r="F948"/>
      <c r="G948"/>
      <c r="H948"/>
      <c r="O948"/>
      <c r="P948"/>
    </row>
    <row r="949" spans="2:16" x14ac:dyDescent="0.25">
      <c r="B949"/>
      <c r="E949"/>
      <c r="F949"/>
      <c r="G949"/>
      <c r="H949"/>
      <c r="O949"/>
      <c r="P949"/>
    </row>
    <row r="950" spans="2:16" x14ac:dyDescent="0.25">
      <c r="B950"/>
      <c r="E950"/>
      <c r="F950"/>
      <c r="G950"/>
      <c r="H950"/>
      <c r="O950"/>
      <c r="P950"/>
    </row>
    <row r="951" spans="2:16" x14ac:dyDescent="0.25">
      <c r="B951"/>
      <c r="E951"/>
      <c r="F951"/>
      <c r="G951"/>
      <c r="H951"/>
      <c r="O951"/>
      <c r="P951"/>
    </row>
    <row r="952" spans="2:16" x14ac:dyDescent="0.25">
      <c r="B952"/>
      <c r="E952"/>
      <c r="F952"/>
      <c r="G952"/>
      <c r="H952"/>
      <c r="O952"/>
      <c r="P952"/>
    </row>
    <row r="953" spans="2:16" x14ac:dyDescent="0.25">
      <c r="B953"/>
      <c r="E953"/>
      <c r="F953"/>
      <c r="G953"/>
      <c r="H953"/>
      <c r="O953"/>
      <c r="P953"/>
    </row>
    <row r="954" spans="2:16" x14ac:dyDescent="0.25">
      <c r="B954"/>
      <c r="E954"/>
      <c r="F954"/>
      <c r="G954"/>
      <c r="H954"/>
      <c r="O954"/>
      <c r="P954"/>
    </row>
    <row r="955" spans="2:16" x14ac:dyDescent="0.25">
      <c r="B955"/>
      <c r="E955"/>
      <c r="F955"/>
      <c r="G955"/>
      <c r="H955"/>
      <c r="O955"/>
      <c r="P955"/>
    </row>
    <row r="956" spans="2:16" x14ac:dyDescent="0.25">
      <c r="B956"/>
      <c r="E956"/>
      <c r="F956"/>
      <c r="G956"/>
      <c r="H956"/>
      <c r="O956"/>
      <c r="P956"/>
    </row>
    <row r="957" spans="2:16" x14ac:dyDescent="0.25">
      <c r="B957"/>
      <c r="E957"/>
      <c r="F957"/>
      <c r="G957"/>
      <c r="H957"/>
      <c r="O957"/>
      <c r="P957"/>
    </row>
    <row r="958" spans="2:16" x14ac:dyDescent="0.25">
      <c r="B958"/>
      <c r="E958"/>
      <c r="F958"/>
      <c r="G958"/>
      <c r="H958"/>
      <c r="O958"/>
      <c r="P958"/>
    </row>
    <row r="959" spans="2:16" x14ac:dyDescent="0.25">
      <c r="B959"/>
      <c r="E959"/>
      <c r="F959"/>
      <c r="G959"/>
      <c r="H959"/>
      <c r="O959"/>
      <c r="P959"/>
    </row>
    <row r="960" spans="2:16" x14ac:dyDescent="0.25">
      <c r="B960"/>
      <c r="E960"/>
      <c r="F960"/>
      <c r="G960"/>
      <c r="H960"/>
      <c r="O960"/>
      <c r="P960"/>
    </row>
    <row r="961" spans="2:16" x14ac:dyDescent="0.25">
      <c r="B961"/>
      <c r="E961"/>
      <c r="F961"/>
      <c r="G961"/>
      <c r="H961"/>
      <c r="O961"/>
      <c r="P961"/>
    </row>
    <row r="962" spans="2:16" x14ac:dyDescent="0.25">
      <c r="B962"/>
      <c r="E962"/>
      <c r="F962"/>
      <c r="G962"/>
      <c r="H962"/>
      <c r="O962"/>
      <c r="P962"/>
    </row>
    <row r="963" spans="2:16" x14ac:dyDescent="0.25">
      <c r="B963"/>
      <c r="E963"/>
      <c r="F963"/>
      <c r="G963"/>
      <c r="H963"/>
      <c r="O963"/>
      <c r="P963"/>
    </row>
    <row r="964" spans="2:16" x14ac:dyDescent="0.25">
      <c r="B964"/>
      <c r="E964"/>
      <c r="F964"/>
      <c r="G964"/>
      <c r="H964"/>
      <c r="O964"/>
      <c r="P964"/>
    </row>
    <row r="965" spans="2:16" x14ac:dyDescent="0.25">
      <c r="B965"/>
      <c r="E965"/>
      <c r="F965"/>
      <c r="G965"/>
      <c r="H965"/>
      <c r="O965"/>
      <c r="P965"/>
    </row>
    <row r="966" spans="2:16" x14ac:dyDescent="0.25">
      <c r="B966"/>
      <c r="E966"/>
      <c r="F966"/>
      <c r="G966"/>
      <c r="H966"/>
      <c r="O966"/>
      <c r="P966"/>
    </row>
    <row r="967" spans="2:16" x14ac:dyDescent="0.25">
      <c r="B967"/>
      <c r="E967"/>
      <c r="F967"/>
      <c r="G967"/>
      <c r="H967"/>
      <c r="O967"/>
      <c r="P967"/>
    </row>
    <row r="968" spans="2:16" x14ac:dyDescent="0.25">
      <c r="B968"/>
      <c r="E968"/>
      <c r="F968"/>
      <c r="G968"/>
      <c r="H968"/>
      <c r="O968"/>
      <c r="P968"/>
    </row>
    <row r="969" spans="2:16" x14ac:dyDescent="0.25">
      <c r="B969"/>
      <c r="E969"/>
      <c r="F969"/>
      <c r="G969"/>
      <c r="H969"/>
      <c r="O969"/>
      <c r="P969"/>
    </row>
    <row r="970" spans="2:16" x14ac:dyDescent="0.25">
      <c r="B970"/>
      <c r="E970"/>
      <c r="F970"/>
      <c r="G970"/>
      <c r="H970"/>
      <c r="O970"/>
      <c r="P970"/>
    </row>
    <row r="971" spans="2:16" x14ac:dyDescent="0.25">
      <c r="B971"/>
      <c r="E971"/>
      <c r="F971"/>
      <c r="G971"/>
      <c r="H971"/>
      <c r="O971"/>
      <c r="P971"/>
    </row>
    <row r="972" spans="2:16" x14ac:dyDescent="0.25">
      <c r="B972"/>
      <c r="E972"/>
      <c r="F972"/>
      <c r="G972"/>
      <c r="H972"/>
      <c r="O972"/>
      <c r="P972"/>
    </row>
    <row r="973" spans="2:16" x14ac:dyDescent="0.25">
      <c r="B973"/>
      <c r="E973"/>
      <c r="F973"/>
      <c r="G973"/>
      <c r="H973"/>
      <c r="O973"/>
      <c r="P973"/>
    </row>
    <row r="974" spans="2:16" x14ac:dyDescent="0.25">
      <c r="B974"/>
      <c r="E974"/>
      <c r="F974"/>
      <c r="G974"/>
      <c r="H974"/>
      <c r="O974"/>
      <c r="P974"/>
    </row>
    <row r="975" spans="2:16" x14ac:dyDescent="0.25">
      <c r="B975"/>
      <c r="E975"/>
      <c r="F975"/>
      <c r="G975"/>
      <c r="H975"/>
      <c r="O975"/>
      <c r="P975"/>
    </row>
    <row r="976" spans="2:16" x14ac:dyDescent="0.25">
      <c r="B976"/>
      <c r="E976"/>
      <c r="F976"/>
      <c r="G976"/>
      <c r="H976"/>
      <c r="O976"/>
      <c r="P976"/>
    </row>
    <row r="977" spans="2:16" x14ac:dyDescent="0.25">
      <c r="B977"/>
      <c r="E977"/>
      <c r="F977"/>
      <c r="G977"/>
      <c r="H977"/>
      <c r="O977"/>
      <c r="P977"/>
    </row>
    <row r="978" spans="2:16" x14ac:dyDescent="0.25">
      <c r="B978"/>
      <c r="E978"/>
      <c r="F978"/>
      <c r="G978"/>
      <c r="H978"/>
      <c r="O978"/>
      <c r="P978"/>
    </row>
    <row r="979" spans="2:16" x14ac:dyDescent="0.25">
      <c r="B979"/>
      <c r="E979"/>
      <c r="F979"/>
      <c r="G979"/>
      <c r="H979"/>
      <c r="O979"/>
      <c r="P979"/>
    </row>
    <row r="980" spans="2:16" x14ac:dyDescent="0.25">
      <c r="B980"/>
      <c r="E980"/>
      <c r="F980"/>
      <c r="G980"/>
      <c r="H980"/>
      <c r="O980"/>
      <c r="P980"/>
    </row>
    <row r="981" spans="2:16" x14ac:dyDescent="0.25">
      <c r="B981"/>
      <c r="E981"/>
      <c r="F981"/>
      <c r="G981"/>
      <c r="H981"/>
      <c r="O981"/>
      <c r="P981"/>
    </row>
    <row r="982" spans="2:16" x14ac:dyDescent="0.25">
      <c r="B982"/>
      <c r="E982"/>
      <c r="F982"/>
      <c r="G982"/>
      <c r="H982"/>
      <c r="O982"/>
      <c r="P982"/>
    </row>
    <row r="983" spans="2:16" x14ac:dyDescent="0.25">
      <c r="B983"/>
      <c r="E983"/>
      <c r="F983"/>
      <c r="G983"/>
      <c r="H983"/>
      <c r="O983"/>
      <c r="P983"/>
    </row>
    <row r="984" spans="2:16" x14ac:dyDescent="0.25">
      <c r="B984"/>
      <c r="E984"/>
      <c r="F984"/>
      <c r="G984"/>
      <c r="H984"/>
      <c r="O984"/>
      <c r="P984"/>
    </row>
    <row r="985" spans="2:16" x14ac:dyDescent="0.25">
      <c r="B985"/>
      <c r="E985"/>
      <c r="F985"/>
      <c r="G985"/>
      <c r="H985"/>
      <c r="O985"/>
      <c r="P985"/>
    </row>
    <row r="986" spans="2:16" x14ac:dyDescent="0.25">
      <c r="B986"/>
      <c r="E986"/>
      <c r="F986"/>
      <c r="G986"/>
      <c r="H986"/>
      <c r="O986"/>
      <c r="P986"/>
    </row>
    <row r="987" spans="2:16" x14ac:dyDescent="0.25">
      <c r="B987"/>
      <c r="E987"/>
      <c r="F987"/>
      <c r="G987"/>
      <c r="H987"/>
      <c r="O987"/>
      <c r="P987"/>
    </row>
    <row r="988" spans="2:16" x14ac:dyDescent="0.25">
      <c r="B988"/>
      <c r="E988"/>
      <c r="F988"/>
      <c r="G988"/>
      <c r="H988"/>
      <c r="O988"/>
      <c r="P988"/>
    </row>
    <row r="989" spans="2:16" x14ac:dyDescent="0.25">
      <c r="B989"/>
      <c r="E989"/>
      <c r="F989"/>
      <c r="G989"/>
      <c r="H989"/>
      <c r="O989"/>
      <c r="P989"/>
    </row>
    <row r="990" spans="2:16" x14ac:dyDescent="0.25">
      <c r="B990"/>
      <c r="E990"/>
      <c r="F990"/>
      <c r="G990"/>
      <c r="H990"/>
      <c r="O990"/>
      <c r="P990"/>
    </row>
    <row r="991" spans="2:16" x14ac:dyDescent="0.25">
      <c r="B991"/>
      <c r="E991"/>
      <c r="F991"/>
      <c r="G991"/>
      <c r="H991"/>
      <c r="O991"/>
      <c r="P991"/>
    </row>
    <row r="992" spans="2:16" x14ac:dyDescent="0.25">
      <c r="B992"/>
      <c r="E992"/>
      <c r="F992"/>
      <c r="G992"/>
      <c r="H992"/>
      <c r="O992"/>
      <c r="P992"/>
    </row>
    <row r="993" spans="2:16" x14ac:dyDescent="0.25">
      <c r="B993"/>
      <c r="E993"/>
      <c r="F993"/>
      <c r="G993"/>
      <c r="H993"/>
      <c r="O993"/>
      <c r="P993"/>
    </row>
    <row r="994" spans="2:16" x14ac:dyDescent="0.25">
      <c r="B994"/>
      <c r="E994"/>
      <c r="F994"/>
      <c r="G994"/>
      <c r="H994"/>
      <c r="O994"/>
      <c r="P994"/>
    </row>
    <row r="995" spans="2:16" x14ac:dyDescent="0.25">
      <c r="B995"/>
      <c r="E995"/>
      <c r="F995"/>
      <c r="G995"/>
      <c r="H995"/>
      <c r="O995"/>
      <c r="P995"/>
    </row>
    <row r="996" spans="2:16" x14ac:dyDescent="0.25">
      <c r="B996"/>
      <c r="E996"/>
      <c r="F996"/>
      <c r="G996"/>
      <c r="H996"/>
      <c r="O996"/>
      <c r="P996"/>
    </row>
    <row r="997" spans="2:16" x14ac:dyDescent="0.25">
      <c r="B997"/>
      <c r="E997"/>
      <c r="F997"/>
      <c r="G997"/>
      <c r="H997"/>
      <c r="O997"/>
      <c r="P997"/>
    </row>
    <row r="998" spans="2:16" x14ac:dyDescent="0.25">
      <c r="B998"/>
      <c r="E998"/>
      <c r="F998"/>
      <c r="G998"/>
      <c r="H998"/>
      <c r="O998"/>
      <c r="P998"/>
    </row>
    <row r="999" spans="2:16" x14ac:dyDescent="0.25">
      <c r="B999"/>
      <c r="E999"/>
      <c r="F999"/>
      <c r="G999"/>
      <c r="H999"/>
      <c r="O999"/>
      <c r="P999"/>
    </row>
    <row r="1000" spans="2:16" x14ac:dyDescent="0.25">
      <c r="B1000"/>
      <c r="E1000"/>
      <c r="F1000"/>
      <c r="G1000"/>
      <c r="H1000"/>
      <c r="O1000"/>
      <c r="P1000"/>
    </row>
    <row r="1001" spans="2:16" x14ac:dyDescent="0.25">
      <c r="B1001"/>
      <c r="E1001"/>
      <c r="F1001"/>
      <c r="G1001"/>
      <c r="H1001"/>
      <c r="O1001"/>
      <c r="P1001"/>
    </row>
    <row r="1002" spans="2:16" x14ac:dyDescent="0.25">
      <c r="B1002"/>
      <c r="E1002"/>
      <c r="F1002"/>
      <c r="G1002"/>
      <c r="H1002"/>
      <c r="O1002"/>
      <c r="P1002"/>
    </row>
    <row r="1003" spans="2:16" x14ac:dyDescent="0.25">
      <c r="B1003"/>
      <c r="E1003"/>
      <c r="F1003"/>
      <c r="G1003"/>
      <c r="H1003"/>
      <c r="O1003"/>
      <c r="P1003"/>
    </row>
    <row r="1004" spans="2:16" x14ac:dyDescent="0.25">
      <c r="B1004"/>
      <c r="E1004"/>
      <c r="F1004"/>
      <c r="G1004"/>
      <c r="H1004"/>
      <c r="O1004"/>
      <c r="P1004"/>
    </row>
    <row r="1005" spans="2:16" x14ac:dyDescent="0.25">
      <c r="B1005"/>
      <c r="E1005"/>
      <c r="F1005"/>
      <c r="G1005"/>
      <c r="H1005"/>
      <c r="O1005"/>
      <c r="P1005"/>
    </row>
    <row r="1006" spans="2:16" x14ac:dyDescent="0.25">
      <c r="B1006"/>
      <c r="E1006"/>
      <c r="F1006"/>
      <c r="G1006"/>
      <c r="H1006"/>
      <c r="O1006"/>
      <c r="P1006"/>
    </row>
    <row r="1007" spans="2:16" x14ac:dyDescent="0.25">
      <c r="B1007"/>
      <c r="E1007"/>
      <c r="F1007"/>
      <c r="G1007"/>
      <c r="H1007"/>
      <c r="O1007"/>
      <c r="P1007"/>
    </row>
    <row r="1008" spans="2:16" x14ac:dyDescent="0.25">
      <c r="B1008"/>
      <c r="E1008"/>
      <c r="F1008"/>
      <c r="G1008"/>
      <c r="H1008"/>
      <c r="O1008"/>
      <c r="P1008"/>
    </row>
    <row r="1009" spans="2:16" x14ac:dyDescent="0.25">
      <c r="B1009"/>
      <c r="E1009"/>
      <c r="F1009"/>
      <c r="G1009"/>
      <c r="H1009"/>
      <c r="O1009"/>
      <c r="P1009"/>
    </row>
    <row r="1010" spans="2:16" x14ac:dyDescent="0.25">
      <c r="B1010"/>
      <c r="E1010"/>
      <c r="F1010"/>
      <c r="G1010"/>
      <c r="H1010"/>
      <c r="O1010"/>
      <c r="P1010"/>
    </row>
    <row r="1011" spans="2:16" x14ac:dyDescent="0.25">
      <c r="B1011"/>
      <c r="E1011"/>
      <c r="F1011"/>
      <c r="G1011"/>
      <c r="H1011"/>
      <c r="O1011"/>
      <c r="P1011"/>
    </row>
    <row r="1012" spans="2:16" x14ac:dyDescent="0.25">
      <c r="B1012"/>
      <c r="E1012"/>
      <c r="F1012"/>
      <c r="G1012"/>
      <c r="H1012"/>
      <c r="O1012"/>
      <c r="P1012"/>
    </row>
    <row r="1013" spans="2:16" x14ac:dyDescent="0.25">
      <c r="B1013"/>
      <c r="E1013"/>
      <c r="F1013"/>
      <c r="G1013"/>
      <c r="H1013"/>
      <c r="O1013"/>
      <c r="P1013"/>
    </row>
    <row r="1014" spans="2:16" x14ac:dyDescent="0.25">
      <c r="B1014"/>
      <c r="E1014"/>
      <c r="F1014"/>
      <c r="G1014"/>
      <c r="H1014"/>
      <c r="O1014"/>
      <c r="P1014"/>
    </row>
    <row r="1015" spans="2:16" x14ac:dyDescent="0.25">
      <c r="B1015"/>
      <c r="E1015"/>
      <c r="F1015"/>
      <c r="G1015"/>
      <c r="H1015"/>
      <c r="O1015"/>
      <c r="P1015"/>
    </row>
    <row r="1016" spans="2:16" x14ac:dyDescent="0.25">
      <c r="B1016"/>
      <c r="E1016"/>
      <c r="F1016"/>
      <c r="G1016"/>
      <c r="H1016"/>
      <c r="O1016"/>
      <c r="P1016"/>
    </row>
    <row r="1017" spans="2:16" x14ac:dyDescent="0.25">
      <c r="B1017"/>
      <c r="E1017"/>
      <c r="F1017"/>
      <c r="G1017"/>
      <c r="H1017"/>
      <c r="O1017"/>
      <c r="P1017"/>
    </row>
    <row r="1018" spans="2:16" x14ac:dyDescent="0.25">
      <c r="B1018"/>
      <c r="E1018"/>
      <c r="F1018"/>
      <c r="G1018"/>
      <c r="H1018"/>
      <c r="O1018"/>
      <c r="P1018"/>
    </row>
    <row r="1019" spans="2:16" x14ac:dyDescent="0.25">
      <c r="B1019"/>
      <c r="E1019"/>
      <c r="F1019"/>
      <c r="G1019"/>
      <c r="H1019"/>
      <c r="O1019"/>
      <c r="P1019"/>
    </row>
    <row r="1020" spans="2:16" x14ac:dyDescent="0.25">
      <c r="B1020"/>
      <c r="E1020"/>
      <c r="F1020"/>
      <c r="G1020"/>
      <c r="H1020"/>
      <c r="O1020"/>
      <c r="P1020"/>
    </row>
    <row r="1021" spans="2:16" x14ac:dyDescent="0.25">
      <c r="B1021"/>
      <c r="E1021"/>
      <c r="F1021"/>
      <c r="G1021"/>
      <c r="H1021"/>
      <c r="O1021"/>
      <c r="P1021"/>
    </row>
    <row r="1022" spans="2:16" x14ac:dyDescent="0.25">
      <c r="B1022"/>
      <c r="E1022"/>
      <c r="F1022"/>
      <c r="G1022"/>
      <c r="H1022"/>
      <c r="O1022"/>
      <c r="P1022"/>
    </row>
    <row r="1023" spans="2:16" x14ac:dyDescent="0.25">
      <c r="B1023"/>
      <c r="E1023"/>
      <c r="F1023"/>
      <c r="G1023"/>
      <c r="H1023"/>
      <c r="O1023"/>
      <c r="P1023"/>
    </row>
    <row r="1024" spans="2:16" x14ac:dyDescent="0.25">
      <c r="B1024"/>
      <c r="E1024"/>
      <c r="F1024"/>
      <c r="G1024"/>
      <c r="H1024"/>
      <c r="O1024"/>
      <c r="P1024"/>
    </row>
    <row r="1025" spans="2:16" x14ac:dyDescent="0.25">
      <c r="B1025"/>
      <c r="E1025"/>
      <c r="F1025"/>
      <c r="G1025"/>
      <c r="H1025"/>
      <c r="O1025"/>
      <c r="P1025"/>
    </row>
    <row r="1026" spans="2:16" x14ac:dyDescent="0.25">
      <c r="B1026"/>
      <c r="E1026"/>
      <c r="F1026"/>
      <c r="G1026"/>
      <c r="H1026"/>
      <c r="O1026"/>
      <c r="P1026"/>
    </row>
    <row r="1027" spans="2:16" x14ac:dyDescent="0.25">
      <c r="B1027"/>
      <c r="E1027"/>
      <c r="F1027"/>
      <c r="G1027"/>
      <c r="H1027"/>
      <c r="O1027"/>
      <c r="P1027"/>
    </row>
    <row r="1028" spans="2:16" x14ac:dyDescent="0.25">
      <c r="B1028"/>
      <c r="E1028"/>
      <c r="F1028"/>
      <c r="G1028"/>
      <c r="H1028"/>
      <c r="O1028"/>
      <c r="P1028"/>
    </row>
    <row r="1029" spans="2:16" x14ac:dyDescent="0.25">
      <c r="B1029"/>
      <c r="E1029"/>
      <c r="F1029"/>
      <c r="G1029"/>
      <c r="H1029"/>
      <c r="O1029"/>
      <c r="P1029"/>
    </row>
    <row r="1030" spans="2:16" x14ac:dyDescent="0.25">
      <c r="B1030"/>
      <c r="E1030"/>
      <c r="F1030"/>
      <c r="G1030"/>
      <c r="H1030"/>
      <c r="O1030"/>
      <c r="P1030"/>
    </row>
    <row r="1031" spans="2:16" x14ac:dyDescent="0.25">
      <c r="B1031"/>
      <c r="E1031"/>
      <c r="F1031"/>
      <c r="G1031"/>
      <c r="H1031"/>
      <c r="O1031"/>
      <c r="P1031"/>
    </row>
    <row r="1032" spans="2:16" x14ac:dyDescent="0.25">
      <c r="B1032"/>
      <c r="E1032"/>
      <c r="F1032"/>
      <c r="G1032"/>
      <c r="H1032"/>
      <c r="O1032"/>
      <c r="P1032"/>
    </row>
    <row r="1033" spans="2:16" x14ac:dyDescent="0.25">
      <c r="B1033"/>
      <c r="E1033"/>
      <c r="F1033"/>
      <c r="G1033"/>
      <c r="H1033"/>
      <c r="O1033"/>
      <c r="P1033"/>
    </row>
    <row r="1034" spans="2:16" x14ac:dyDescent="0.25">
      <c r="B1034"/>
      <c r="E1034"/>
      <c r="F1034"/>
      <c r="G1034"/>
      <c r="H1034"/>
      <c r="O1034"/>
      <c r="P1034"/>
    </row>
    <row r="1035" spans="2:16" x14ac:dyDescent="0.25">
      <c r="B1035"/>
      <c r="E1035"/>
      <c r="F1035"/>
      <c r="G1035"/>
      <c r="H1035"/>
      <c r="O1035"/>
      <c r="P1035"/>
    </row>
    <row r="1036" spans="2:16" x14ac:dyDescent="0.25">
      <c r="B1036"/>
      <c r="E1036"/>
      <c r="F1036"/>
      <c r="G1036"/>
      <c r="H1036"/>
      <c r="O1036"/>
      <c r="P1036"/>
    </row>
    <row r="1037" spans="2:16" x14ac:dyDescent="0.25">
      <c r="B1037"/>
      <c r="E1037"/>
      <c r="F1037"/>
      <c r="G1037"/>
      <c r="H1037"/>
      <c r="O1037"/>
      <c r="P1037"/>
    </row>
    <row r="1038" spans="2:16" x14ac:dyDescent="0.25">
      <c r="B1038"/>
      <c r="E1038"/>
      <c r="F1038"/>
      <c r="G1038"/>
      <c r="H1038"/>
      <c r="O1038"/>
      <c r="P1038"/>
    </row>
    <row r="1039" spans="2:16" x14ac:dyDescent="0.25">
      <c r="B1039"/>
      <c r="E1039"/>
      <c r="F1039"/>
      <c r="G1039"/>
      <c r="H1039"/>
      <c r="O1039"/>
      <c r="P1039"/>
    </row>
    <row r="1040" spans="2:16" x14ac:dyDescent="0.25">
      <c r="B1040"/>
      <c r="E1040"/>
      <c r="F1040"/>
      <c r="G1040"/>
      <c r="H1040"/>
      <c r="O1040"/>
      <c r="P1040"/>
    </row>
    <row r="1041" spans="2:16" x14ac:dyDescent="0.25">
      <c r="B1041"/>
      <c r="E1041"/>
      <c r="F1041"/>
      <c r="G1041"/>
      <c r="H1041"/>
      <c r="O1041"/>
      <c r="P1041"/>
    </row>
    <row r="1042" spans="2:16" x14ac:dyDescent="0.25">
      <c r="B1042"/>
      <c r="E1042"/>
      <c r="F1042"/>
      <c r="G1042"/>
      <c r="H1042"/>
      <c r="O1042"/>
      <c r="P1042"/>
    </row>
    <row r="1043" spans="2:16" x14ac:dyDescent="0.25">
      <c r="B1043"/>
      <c r="E1043"/>
      <c r="F1043"/>
      <c r="G1043"/>
      <c r="H1043"/>
      <c r="O1043"/>
      <c r="P1043"/>
    </row>
    <row r="1044" spans="2:16" x14ac:dyDescent="0.25">
      <c r="B1044"/>
      <c r="E1044"/>
      <c r="F1044"/>
      <c r="G1044"/>
      <c r="H1044"/>
      <c r="O1044"/>
      <c r="P1044"/>
    </row>
    <row r="1045" spans="2:16" x14ac:dyDescent="0.25">
      <c r="B1045"/>
      <c r="E1045"/>
      <c r="F1045"/>
      <c r="G1045"/>
      <c r="H1045"/>
      <c r="O1045"/>
      <c r="P1045"/>
    </row>
    <row r="1046" spans="2:16" x14ac:dyDescent="0.25">
      <c r="B1046"/>
      <c r="E1046"/>
      <c r="F1046"/>
      <c r="G1046"/>
      <c r="H1046"/>
      <c r="O1046"/>
      <c r="P1046"/>
    </row>
    <row r="1047" spans="2:16" x14ac:dyDescent="0.25">
      <c r="B1047"/>
      <c r="E1047"/>
      <c r="F1047"/>
      <c r="G1047"/>
      <c r="H1047"/>
      <c r="O1047"/>
      <c r="P1047"/>
    </row>
    <row r="1048" spans="2:16" x14ac:dyDescent="0.25">
      <c r="B1048"/>
      <c r="E1048"/>
      <c r="F1048"/>
      <c r="G1048"/>
      <c r="H1048"/>
      <c r="O1048"/>
      <c r="P1048"/>
    </row>
    <row r="1049" spans="2:16" x14ac:dyDescent="0.25">
      <c r="B1049"/>
      <c r="E1049"/>
      <c r="F1049"/>
      <c r="G1049"/>
      <c r="H1049"/>
      <c r="O1049"/>
      <c r="P1049"/>
    </row>
    <row r="1050" spans="2:16" x14ac:dyDescent="0.25">
      <c r="B1050"/>
      <c r="E1050"/>
      <c r="F1050"/>
      <c r="G1050"/>
      <c r="H1050"/>
      <c r="O1050"/>
      <c r="P1050"/>
    </row>
    <row r="1051" spans="2:16" x14ac:dyDescent="0.25">
      <c r="B1051"/>
      <c r="E1051"/>
      <c r="F1051"/>
      <c r="G1051"/>
      <c r="H1051"/>
      <c r="O1051"/>
      <c r="P1051"/>
    </row>
    <row r="1052" spans="2:16" x14ac:dyDescent="0.25">
      <c r="B1052"/>
      <c r="E1052"/>
      <c r="F1052"/>
      <c r="G1052"/>
      <c r="H1052"/>
      <c r="O1052"/>
      <c r="P1052"/>
    </row>
    <row r="1053" spans="2:16" x14ac:dyDescent="0.25">
      <c r="B1053"/>
      <c r="E1053"/>
      <c r="F1053"/>
      <c r="G1053"/>
      <c r="H1053"/>
      <c r="O1053"/>
      <c r="P1053"/>
    </row>
    <row r="1054" spans="2:16" x14ac:dyDescent="0.25">
      <c r="B1054"/>
      <c r="E1054"/>
      <c r="F1054"/>
      <c r="G1054"/>
      <c r="H1054"/>
      <c r="O1054"/>
      <c r="P1054"/>
    </row>
    <row r="1055" spans="2:16" x14ac:dyDescent="0.25">
      <c r="B1055"/>
      <c r="E1055"/>
      <c r="F1055"/>
      <c r="G1055"/>
      <c r="H1055"/>
      <c r="O1055"/>
      <c r="P1055"/>
    </row>
    <row r="1056" spans="2:16" x14ac:dyDescent="0.25">
      <c r="B1056"/>
      <c r="E1056"/>
      <c r="F1056"/>
      <c r="G1056"/>
      <c r="H1056"/>
      <c r="O1056"/>
      <c r="P1056"/>
    </row>
    <row r="1057" spans="2:16" x14ac:dyDescent="0.25">
      <c r="B1057"/>
      <c r="E1057"/>
      <c r="F1057"/>
      <c r="G1057"/>
      <c r="H1057"/>
      <c r="O1057"/>
      <c r="P1057"/>
    </row>
    <row r="1058" spans="2:16" x14ac:dyDescent="0.25">
      <c r="B1058"/>
      <c r="E1058"/>
      <c r="F1058"/>
      <c r="G1058"/>
      <c r="H1058"/>
      <c r="O1058"/>
      <c r="P1058"/>
    </row>
    <row r="1059" spans="2:16" x14ac:dyDescent="0.25">
      <c r="B1059"/>
      <c r="E1059"/>
      <c r="F1059"/>
      <c r="G1059"/>
      <c r="H1059"/>
      <c r="O1059"/>
      <c r="P1059"/>
    </row>
    <row r="1060" spans="2:16" x14ac:dyDescent="0.25">
      <c r="B1060"/>
      <c r="E1060"/>
      <c r="F1060"/>
      <c r="G1060"/>
      <c r="H1060"/>
      <c r="O1060"/>
      <c r="P1060"/>
    </row>
    <row r="1061" spans="2:16" x14ac:dyDescent="0.25">
      <c r="B1061"/>
      <c r="E1061"/>
      <c r="F1061"/>
      <c r="G1061"/>
      <c r="H1061"/>
      <c r="O1061"/>
      <c r="P1061"/>
    </row>
    <row r="1062" spans="2:16" x14ac:dyDescent="0.25">
      <c r="B1062"/>
      <c r="E1062"/>
      <c r="F1062"/>
      <c r="G1062"/>
      <c r="H1062"/>
      <c r="O1062"/>
      <c r="P1062"/>
    </row>
    <row r="1063" spans="2:16" x14ac:dyDescent="0.25">
      <c r="B1063"/>
      <c r="E1063"/>
      <c r="F1063"/>
      <c r="G1063"/>
      <c r="H1063"/>
      <c r="O1063"/>
      <c r="P1063"/>
    </row>
    <row r="1064" spans="2:16" x14ac:dyDescent="0.25">
      <c r="B1064"/>
      <c r="E1064"/>
      <c r="F1064"/>
      <c r="G1064"/>
      <c r="H1064"/>
      <c r="O1064"/>
      <c r="P1064"/>
    </row>
    <row r="1065" spans="2:16" x14ac:dyDescent="0.25">
      <c r="B1065"/>
      <c r="E1065"/>
      <c r="F1065"/>
      <c r="G1065"/>
      <c r="H1065"/>
      <c r="O1065"/>
      <c r="P1065"/>
    </row>
    <row r="1066" spans="2:16" x14ac:dyDescent="0.25">
      <c r="B1066"/>
      <c r="E1066"/>
      <c r="F1066"/>
      <c r="G1066"/>
      <c r="H1066"/>
      <c r="O1066"/>
      <c r="P1066"/>
    </row>
    <row r="1067" spans="2:16" x14ac:dyDescent="0.25">
      <c r="B1067"/>
      <c r="E1067"/>
      <c r="F1067"/>
      <c r="G1067"/>
      <c r="H1067"/>
      <c r="O1067"/>
      <c r="P1067"/>
    </row>
    <row r="1068" spans="2:16" x14ac:dyDescent="0.25">
      <c r="B1068"/>
      <c r="E1068"/>
      <c r="F1068"/>
      <c r="G1068"/>
      <c r="H1068"/>
      <c r="O1068"/>
      <c r="P1068"/>
    </row>
    <row r="1069" spans="2:16" x14ac:dyDescent="0.25">
      <c r="B1069"/>
      <c r="E1069"/>
      <c r="F1069"/>
      <c r="G1069"/>
      <c r="H1069"/>
      <c r="O1069"/>
      <c r="P1069"/>
    </row>
    <row r="1070" spans="2:16" x14ac:dyDescent="0.25">
      <c r="B1070"/>
      <c r="E1070"/>
      <c r="F1070"/>
      <c r="G1070"/>
      <c r="H1070"/>
      <c r="O1070"/>
      <c r="P1070"/>
    </row>
    <row r="1071" spans="2:16" x14ac:dyDescent="0.25">
      <c r="B1071"/>
      <c r="E1071"/>
      <c r="F1071"/>
      <c r="G1071"/>
      <c r="H1071"/>
      <c r="O1071"/>
      <c r="P1071"/>
    </row>
    <row r="1072" spans="2:16" x14ac:dyDescent="0.25">
      <c r="B1072"/>
      <c r="E1072"/>
      <c r="F1072"/>
      <c r="G1072"/>
      <c r="H1072"/>
      <c r="O1072"/>
      <c r="P1072"/>
    </row>
    <row r="1073" spans="2:16" x14ac:dyDescent="0.25">
      <c r="B1073"/>
      <c r="E1073"/>
      <c r="F1073"/>
      <c r="G1073"/>
      <c r="H1073"/>
      <c r="O1073"/>
      <c r="P1073"/>
    </row>
    <row r="1074" spans="2:16" x14ac:dyDescent="0.25">
      <c r="B1074"/>
      <c r="E1074"/>
      <c r="F1074"/>
      <c r="G1074"/>
      <c r="H1074"/>
      <c r="O1074"/>
      <c r="P1074"/>
    </row>
    <row r="1075" spans="2:16" x14ac:dyDescent="0.25">
      <c r="B1075"/>
      <c r="E1075"/>
      <c r="F1075"/>
      <c r="G1075"/>
      <c r="H1075"/>
      <c r="O1075"/>
      <c r="P1075"/>
    </row>
    <row r="1076" spans="2:16" x14ac:dyDescent="0.25">
      <c r="B1076"/>
      <c r="E1076"/>
      <c r="F1076"/>
      <c r="G1076"/>
      <c r="H1076"/>
      <c r="O1076"/>
      <c r="P1076"/>
    </row>
    <row r="1077" spans="2:16" x14ac:dyDescent="0.25">
      <c r="B1077"/>
      <c r="E1077"/>
      <c r="F1077"/>
      <c r="G1077"/>
      <c r="H1077"/>
      <c r="O1077"/>
      <c r="P1077"/>
    </row>
    <row r="1078" spans="2:16" x14ac:dyDescent="0.25">
      <c r="B1078"/>
      <c r="E1078"/>
      <c r="F1078"/>
      <c r="G1078"/>
      <c r="H1078"/>
      <c r="O1078"/>
      <c r="P1078"/>
    </row>
    <row r="1079" spans="2:16" x14ac:dyDescent="0.25">
      <c r="B1079"/>
      <c r="E1079"/>
      <c r="F1079"/>
      <c r="G1079"/>
      <c r="H1079"/>
      <c r="O1079"/>
      <c r="P1079"/>
    </row>
    <row r="1080" spans="2:16" x14ac:dyDescent="0.25">
      <c r="B1080"/>
      <c r="E1080"/>
      <c r="F1080"/>
      <c r="G1080"/>
      <c r="H1080"/>
      <c r="O1080"/>
      <c r="P1080"/>
    </row>
    <row r="1081" spans="2:16" x14ac:dyDescent="0.25">
      <c r="B1081"/>
      <c r="E1081"/>
      <c r="F1081"/>
      <c r="G1081"/>
      <c r="H1081"/>
      <c r="O1081"/>
      <c r="P1081"/>
    </row>
    <row r="1082" spans="2:16" x14ac:dyDescent="0.25">
      <c r="B1082"/>
      <c r="E1082"/>
      <c r="F1082"/>
      <c r="G1082"/>
      <c r="H1082"/>
      <c r="O1082"/>
      <c r="P1082"/>
    </row>
    <row r="1083" spans="2:16" x14ac:dyDescent="0.25">
      <c r="B1083"/>
      <c r="E1083"/>
      <c r="F1083"/>
      <c r="G1083"/>
      <c r="H1083"/>
      <c r="O1083"/>
      <c r="P1083"/>
    </row>
    <row r="1084" spans="2:16" x14ac:dyDescent="0.25">
      <c r="B1084"/>
      <c r="E1084"/>
      <c r="F1084"/>
      <c r="G1084"/>
      <c r="H1084"/>
      <c r="O1084"/>
      <c r="P1084"/>
    </row>
    <row r="1085" spans="2:16" x14ac:dyDescent="0.25">
      <c r="B1085"/>
      <c r="E1085"/>
      <c r="F1085"/>
      <c r="G1085"/>
      <c r="H1085"/>
      <c r="O1085"/>
      <c r="P1085"/>
    </row>
    <row r="1086" spans="2:16" x14ac:dyDescent="0.25">
      <c r="B1086"/>
      <c r="E1086"/>
      <c r="F1086"/>
      <c r="G1086"/>
      <c r="H1086"/>
      <c r="O1086"/>
      <c r="P1086"/>
    </row>
    <row r="1087" spans="2:16" x14ac:dyDescent="0.25">
      <c r="B1087"/>
      <c r="E1087"/>
      <c r="F1087"/>
      <c r="G1087"/>
      <c r="H1087"/>
      <c r="O1087"/>
      <c r="P1087"/>
    </row>
    <row r="1088" spans="2:16" x14ac:dyDescent="0.25">
      <c r="B1088"/>
      <c r="E1088"/>
      <c r="F1088"/>
      <c r="G1088"/>
      <c r="H1088"/>
      <c r="O1088"/>
      <c r="P1088"/>
    </row>
    <row r="1089" spans="2:16" x14ac:dyDescent="0.25">
      <c r="B1089"/>
      <c r="E1089"/>
      <c r="F1089"/>
      <c r="G1089"/>
      <c r="H1089"/>
      <c r="O1089"/>
      <c r="P1089"/>
    </row>
    <row r="1090" spans="2:16" x14ac:dyDescent="0.25">
      <c r="B1090"/>
      <c r="E1090"/>
      <c r="F1090"/>
      <c r="G1090"/>
      <c r="H1090"/>
      <c r="O1090"/>
      <c r="P1090"/>
    </row>
    <row r="1091" spans="2:16" x14ac:dyDescent="0.25">
      <c r="B1091"/>
      <c r="E1091"/>
      <c r="F1091"/>
      <c r="G1091"/>
      <c r="H1091"/>
      <c r="O1091"/>
      <c r="P1091"/>
    </row>
    <row r="1092" spans="2:16" x14ac:dyDescent="0.25">
      <c r="B1092"/>
      <c r="E1092"/>
      <c r="F1092"/>
      <c r="G1092"/>
      <c r="H1092"/>
      <c r="O1092"/>
      <c r="P1092"/>
    </row>
    <row r="1093" spans="2:16" x14ac:dyDescent="0.25">
      <c r="B1093"/>
      <c r="E1093"/>
      <c r="F1093"/>
      <c r="G1093"/>
      <c r="H1093"/>
      <c r="O1093"/>
      <c r="P1093"/>
    </row>
    <row r="1094" spans="2:16" x14ac:dyDescent="0.25">
      <c r="B1094"/>
      <c r="E1094"/>
      <c r="F1094"/>
      <c r="G1094"/>
      <c r="H1094"/>
      <c r="O1094"/>
      <c r="P1094"/>
    </row>
    <row r="1095" spans="2:16" x14ac:dyDescent="0.25">
      <c r="B1095"/>
      <c r="E1095"/>
      <c r="F1095"/>
      <c r="G1095"/>
      <c r="H1095"/>
      <c r="O1095"/>
      <c r="P1095"/>
    </row>
    <row r="1096" spans="2:16" x14ac:dyDescent="0.25">
      <c r="B1096"/>
      <c r="E1096"/>
      <c r="F1096"/>
      <c r="G1096"/>
      <c r="H1096"/>
      <c r="O1096"/>
      <c r="P1096"/>
    </row>
    <row r="1097" spans="2:16" x14ac:dyDescent="0.25">
      <c r="B1097"/>
      <c r="E1097"/>
      <c r="F1097"/>
      <c r="G1097"/>
      <c r="H1097"/>
      <c r="O1097"/>
      <c r="P1097"/>
    </row>
    <row r="1098" spans="2:16" x14ac:dyDescent="0.25">
      <c r="B1098"/>
      <c r="E1098"/>
      <c r="F1098"/>
      <c r="G1098"/>
      <c r="H1098"/>
      <c r="O1098"/>
      <c r="P1098"/>
    </row>
    <row r="1099" spans="2:16" x14ac:dyDescent="0.25">
      <c r="B1099"/>
      <c r="E1099"/>
      <c r="F1099"/>
      <c r="G1099"/>
      <c r="H1099"/>
      <c r="O1099"/>
      <c r="P1099"/>
    </row>
    <row r="1100" spans="2:16" x14ac:dyDescent="0.25">
      <c r="B1100"/>
      <c r="E1100"/>
      <c r="F1100"/>
      <c r="G1100"/>
      <c r="H1100"/>
      <c r="O1100"/>
      <c r="P1100"/>
    </row>
    <row r="1101" spans="2:16" x14ac:dyDescent="0.25">
      <c r="B1101"/>
      <c r="E1101"/>
      <c r="F1101"/>
      <c r="G1101"/>
      <c r="H1101"/>
      <c r="O1101"/>
      <c r="P1101"/>
    </row>
    <row r="1102" spans="2:16" x14ac:dyDescent="0.25">
      <c r="B1102"/>
      <c r="E1102"/>
      <c r="F1102"/>
      <c r="G1102"/>
      <c r="H1102"/>
      <c r="O1102"/>
      <c r="P1102"/>
    </row>
    <row r="1103" spans="2:16" x14ac:dyDescent="0.25">
      <c r="B1103"/>
      <c r="E1103"/>
      <c r="F1103"/>
      <c r="G1103"/>
      <c r="H1103"/>
      <c r="O1103"/>
      <c r="P1103"/>
    </row>
    <row r="1104" spans="2:16" x14ac:dyDescent="0.25">
      <c r="B1104"/>
      <c r="E1104"/>
      <c r="F1104"/>
      <c r="G1104"/>
      <c r="H1104"/>
      <c r="O1104"/>
      <c r="P1104"/>
    </row>
    <row r="1105" spans="2:16" x14ac:dyDescent="0.25">
      <c r="B1105"/>
      <c r="E1105"/>
      <c r="F1105"/>
      <c r="G1105"/>
      <c r="H1105"/>
      <c r="O1105"/>
      <c r="P1105"/>
    </row>
    <row r="1106" spans="2:16" x14ac:dyDescent="0.25">
      <c r="B1106"/>
      <c r="E1106"/>
      <c r="F1106"/>
      <c r="G1106"/>
      <c r="H1106"/>
      <c r="O1106"/>
      <c r="P1106"/>
    </row>
    <row r="1107" spans="2:16" x14ac:dyDescent="0.25">
      <c r="B1107"/>
      <c r="E1107"/>
      <c r="F1107"/>
      <c r="G1107"/>
      <c r="H1107"/>
      <c r="O1107"/>
      <c r="P1107"/>
    </row>
    <row r="1108" spans="2:16" x14ac:dyDescent="0.25">
      <c r="B1108"/>
      <c r="E1108"/>
      <c r="F1108"/>
      <c r="G1108"/>
      <c r="H1108"/>
      <c r="O1108"/>
      <c r="P1108"/>
    </row>
    <row r="1109" spans="2:16" x14ac:dyDescent="0.25">
      <c r="B1109"/>
      <c r="E1109"/>
      <c r="F1109"/>
      <c r="G1109"/>
      <c r="H1109"/>
      <c r="O1109"/>
      <c r="P1109"/>
    </row>
    <row r="1110" spans="2:16" x14ac:dyDescent="0.25">
      <c r="B1110"/>
      <c r="E1110"/>
      <c r="F1110"/>
      <c r="G1110"/>
      <c r="H1110"/>
      <c r="O1110"/>
      <c r="P1110"/>
    </row>
    <row r="1111" spans="2:16" x14ac:dyDescent="0.25">
      <c r="B1111"/>
      <c r="E1111"/>
      <c r="F1111"/>
      <c r="G1111"/>
      <c r="H1111"/>
      <c r="O1111"/>
      <c r="P1111"/>
    </row>
    <row r="1112" spans="2:16" x14ac:dyDescent="0.25">
      <c r="B1112"/>
      <c r="E1112"/>
      <c r="F1112"/>
      <c r="G1112"/>
      <c r="H1112"/>
      <c r="O1112"/>
      <c r="P1112"/>
    </row>
    <row r="1113" spans="2:16" x14ac:dyDescent="0.25">
      <c r="B1113"/>
      <c r="E1113"/>
      <c r="F1113"/>
      <c r="G1113"/>
      <c r="H1113"/>
      <c r="O1113"/>
      <c r="P1113"/>
    </row>
    <row r="1114" spans="2:16" x14ac:dyDescent="0.25">
      <c r="B1114"/>
      <c r="E1114"/>
      <c r="F1114"/>
      <c r="G1114"/>
      <c r="H1114"/>
      <c r="O1114"/>
      <c r="P1114"/>
    </row>
    <row r="1115" spans="2:16" x14ac:dyDescent="0.25">
      <c r="B1115"/>
      <c r="E1115"/>
      <c r="F1115"/>
      <c r="G1115"/>
      <c r="H1115"/>
      <c r="O1115"/>
      <c r="P1115"/>
    </row>
    <row r="1116" spans="2:16" x14ac:dyDescent="0.25">
      <c r="B1116"/>
      <c r="E1116"/>
      <c r="F1116"/>
      <c r="G1116"/>
      <c r="H1116"/>
      <c r="O1116"/>
      <c r="P1116"/>
    </row>
    <row r="1117" spans="2:16" x14ac:dyDescent="0.25">
      <c r="B1117"/>
      <c r="E1117"/>
      <c r="F1117"/>
      <c r="G1117"/>
      <c r="H1117"/>
      <c r="O1117"/>
      <c r="P1117"/>
    </row>
    <row r="1118" spans="2:16" x14ac:dyDescent="0.25">
      <c r="B1118"/>
      <c r="E1118"/>
      <c r="F1118"/>
      <c r="G1118"/>
      <c r="H1118"/>
      <c r="O1118"/>
      <c r="P1118"/>
    </row>
    <row r="1119" spans="2:16" x14ac:dyDescent="0.25">
      <c r="B1119"/>
      <c r="E1119"/>
      <c r="F1119"/>
      <c r="G1119"/>
      <c r="H1119"/>
      <c r="O1119"/>
      <c r="P1119"/>
    </row>
    <row r="1120" spans="2:16" x14ac:dyDescent="0.25">
      <c r="B1120"/>
      <c r="E1120"/>
      <c r="F1120"/>
      <c r="G1120"/>
      <c r="H1120"/>
      <c r="O1120"/>
      <c r="P1120"/>
    </row>
    <row r="1121" spans="2:16" x14ac:dyDescent="0.25">
      <c r="B1121"/>
      <c r="E1121"/>
      <c r="F1121"/>
      <c r="G1121"/>
      <c r="H1121"/>
      <c r="O1121"/>
      <c r="P1121"/>
    </row>
    <row r="1122" spans="2:16" x14ac:dyDescent="0.25">
      <c r="B1122"/>
      <c r="E1122"/>
      <c r="F1122"/>
      <c r="G1122"/>
      <c r="H1122"/>
      <c r="O1122"/>
      <c r="P1122"/>
    </row>
    <row r="1123" spans="2:16" x14ac:dyDescent="0.25">
      <c r="B1123"/>
      <c r="E1123"/>
      <c r="F1123"/>
      <c r="G1123"/>
      <c r="H1123"/>
      <c r="O1123"/>
      <c r="P1123"/>
    </row>
    <row r="1124" spans="2:16" x14ac:dyDescent="0.25">
      <c r="B1124"/>
      <c r="E1124"/>
      <c r="F1124"/>
      <c r="G1124"/>
      <c r="H1124"/>
      <c r="O1124"/>
      <c r="P1124"/>
    </row>
    <row r="1125" spans="2:16" x14ac:dyDescent="0.25">
      <c r="B1125"/>
      <c r="E1125"/>
      <c r="F1125"/>
      <c r="G1125"/>
      <c r="H1125"/>
      <c r="O1125"/>
      <c r="P1125"/>
    </row>
    <row r="1126" spans="2:16" x14ac:dyDescent="0.25">
      <c r="B1126"/>
      <c r="E1126"/>
      <c r="F1126"/>
      <c r="G1126"/>
      <c r="H1126"/>
      <c r="O1126"/>
      <c r="P1126"/>
    </row>
    <row r="1127" spans="2:16" x14ac:dyDescent="0.25">
      <c r="B1127"/>
      <c r="E1127"/>
      <c r="F1127"/>
      <c r="G1127"/>
      <c r="H1127"/>
      <c r="O1127"/>
      <c r="P1127"/>
    </row>
    <row r="1128" spans="2:16" x14ac:dyDescent="0.25">
      <c r="B1128"/>
      <c r="E1128"/>
      <c r="F1128"/>
      <c r="G1128"/>
      <c r="H1128"/>
      <c r="O1128"/>
      <c r="P1128"/>
    </row>
    <row r="1129" spans="2:16" x14ac:dyDescent="0.25">
      <c r="B1129"/>
      <c r="E1129"/>
      <c r="F1129"/>
      <c r="G1129"/>
      <c r="H1129"/>
      <c r="O1129"/>
      <c r="P1129"/>
    </row>
    <row r="1130" spans="2:16" x14ac:dyDescent="0.25">
      <c r="B1130"/>
      <c r="E1130"/>
      <c r="F1130"/>
      <c r="G1130"/>
      <c r="H1130"/>
      <c r="O1130"/>
      <c r="P1130"/>
    </row>
    <row r="1131" spans="2:16" x14ac:dyDescent="0.25">
      <c r="B1131"/>
      <c r="E1131"/>
      <c r="F1131"/>
      <c r="G1131"/>
      <c r="H1131"/>
      <c r="O1131"/>
      <c r="P1131"/>
    </row>
    <row r="1132" spans="2:16" x14ac:dyDescent="0.25">
      <c r="B1132"/>
      <c r="E1132"/>
      <c r="F1132"/>
      <c r="G1132"/>
      <c r="H1132"/>
      <c r="O1132"/>
      <c r="P1132"/>
    </row>
    <row r="1133" spans="2:16" x14ac:dyDescent="0.25">
      <c r="B1133"/>
      <c r="E1133"/>
      <c r="F1133"/>
      <c r="G1133"/>
      <c r="H1133"/>
      <c r="O1133"/>
      <c r="P1133"/>
    </row>
    <row r="1134" spans="2:16" x14ac:dyDescent="0.25">
      <c r="B1134"/>
      <c r="E1134"/>
      <c r="F1134"/>
      <c r="G1134"/>
      <c r="H1134"/>
      <c r="O1134"/>
      <c r="P1134"/>
    </row>
    <row r="1135" spans="2:16" x14ac:dyDescent="0.25">
      <c r="B1135"/>
      <c r="E1135"/>
      <c r="F1135"/>
      <c r="G1135"/>
      <c r="H1135"/>
      <c r="O1135"/>
      <c r="P1135"/>
    </row>
    <row r="1136" spans="2:16" x14ac:dyDescent="0.25">
      <c r="B1136"/>
      <c r="E1136"/>
      <c r="F1136"/>
      <c r="G1136"/>
      <c r="H1136"/>
      <c r="O1136"/>
      <c r="P1136"/>
    </row>
    <row r="1137" spans="2:16" x14ac:dyDescent="0.25">
      <c r="B1137"/>
      <c r="E1137"/>
      <c r="F1137"/>
      <c r="G1137"/>
      <c r="H1137"/>
      <c r="O1137"/>
      <c r="P1137"/>
    </row>
    <row r="1138" spans="2:16" x14ac:dyDescent="0.25">
      <c r="B1138"/>
      <c r="E1138"/>
      <c r="F1138"/>
      <c r="G1138"/>
      <c r="H1138"/>
      <c r="O1138"/>
      <c r="P1138"/>
    </row>
    <row r="1139" spans="2:16" x14ac:dyDescent="0.25">
      <c r="B1139"/>
      <c r="E1139"/>
      <c r="F1139"/>
      <c r="G1139"/>
      <c r="H1139"/>
      <c r="O1139"/>
      <c r="P1139"/>
    </row>
    <row r="1140" spans="2:16" x14ac:dyDescent="0.25">
      <c r="B1140"/>
      <c r="E1140"/>
      <c r="F1140"/>
      <c r="G1140"/>
      <c r="H1140"/>
      <c r="O1140"/>
      <c r="P1140"/>
    </row>
    <row r="1141" spans="2:16" x14ac:dyDescent="0.25">
      <c r="B1141"/>
      <c r="E1141"/>
      <c r="F1141"/>
      <c r="G1141"/>
      <c r="H1141"/>
      <c r="O1141"/>
      <c r="P1141"/>
    </row>
    <row r="1142" spans="2:16" x14ac:dyDescent="0.25">
      <c r="B1142"/>
      <c r="E1142"/>
      <c r="F1142"/>
      <c r="G1142"/>
      <c r="H1142"/>
      <c r="O1142"/>
      <c r="P1142"/>
    </row>
    <row r="1143" spans="2:16" x14ac:dyDescent="0.25">
      <c r="B1143"/>
      <c r="E1143"/>
      <c r="F1143"/>
      <c r="G1143"/>
      <c r="H1143"/>
      <c r="O1143"/>
      <c r="P1143"/>
    </row>
    <row r="1144" spans="2:16" x14ac:dyDescent="0.25">
      <c r="B1144"/>
      <c r="E1144"/>
      <c r="F1144"/>
      <c r="G1144"/>
      <c r="H1144"/>
      <c r="O1144"/>
      <c r="P1144"/>
    </row>
    <row r="1145" spans="2:16" x14ac:dyDescent="0.25">
      <c r="B1145"/>
      <c r="E1145"/>
      <c r="F1145"/>
      <c r="G1145"/>
      <c r="H1145"/>
      <c r="O1145"/>
      <c r="P1145"/>
    </row>
    <row r="1146" spans="2:16" x14ac:dyDescent="0.25">
      <c r="B1146"/>
      <c r="E1146"/>
      <c r="F1146"/>
      <c r="G1146"/>
      <c r="H1146"/>
      <c r="O1146"/>
      <c r="P1146"/>
    </row>
    <row r="1147" spans="2:16" x14ac:dyDescent="0.25">
      <c r="B1147"/>
      <c r="E1147"/>
      <c r="F1147"/>
      <c r="G1147"/>
      <c r="H1147"/>
      <c r="O1147"/>
      <c r="P1147"/>
    </row>
    <row r="1148" spans="2:16" x14ac:dyDescent="0.25">
      <c r="B1148"/>
      <c r="E1148"/>
      <c r="F1148"/>
      <c r="G1148"/>
      <c r="H1148"/>
      <c r="O1148"/>
      <c r="P1148"/>
    </row>
    <row r="1149" spans="2:16" x14ac:dyDescent="0.25">
      <c r="B1149"/>
      <c r="E1149"/>
      <c r="F1149"/>
      <c r="G1149"/>
      <c r="H1149"/>
      <c r="O1149"/>
      <c r="P1149"/>
    </row>
    <row r="1150" spans="2:16" x14ac:dyDescent="0.25">
      <c r="B1150"/>
      <c r="E1150"/>
      <c r="F1150"/>
      <c r="G1150"/>
      <c r="H1150"/>
      <c r="O1150"/>
      <c r="P1150"/>
    </row>
    <row r="1151" spans="2:16" x14ac:dyDescent="0.25">
      <c r="B1151"/>
      <c r="E1151"/>
      <c r="F1151"/>
      <c r="G1151"/>
      <c r="H1151"/>
      <c r="O1151"/>
      <c r="P1151"/>
    </row>
    <row r="1152" spans="2:16" x14ac:dyDescent="0.25">
      <c r="B1152"/>
      <c r="E1152"/>
      <c r="F1152"/>
      <c r="G1152"/>
      <c r="H1152"/>
      <c r="O1152"/>
      <c r="P1152"/>
    </row>
    <row r="1153" spans="2:16" x14ac:dyDescent="0.25">
      <c r="B1153"/>
      <c r="E1153"/>
      <c r="F1153"/>
      <c r="G1153"/>
      <c r="H1153"/>
      <c r="O1153"/>
      <c r="P1153"/>
    </row>
    <row r="1154" spans="2:16" x14ac:dyDescent="0.25">
      <c r="B1154"/>
      <c r="E1154"/>
      <c r="F1154"/>
      <c r="G1154"/>
      <c r="H1154"/>
      <c r="O1154"/>
      <c r="P1154"/>
    </row>
    <row r="1155" spans="2:16" x14ac:dyDescent="0.25">
      <c r="B1155"/>
      <c r="E1155"/>
      <c r="F1155"/>
      <c r="G1155"/>
      <c r="H1155"/>
      <c r="O1155"/>
      <c r="P1155"/>
    </row>
    <row r="1156" spans="2:16" x14ac:dyDescent="0.25">
      <c r="B1156"/>
      <c r="E1156"/>
      <c r="F1156"/>
      <c r="G1156"/>
      <c r="H1156"/>
      <c r="O1156"/>
      <c r="P1156"/>
    </row>
    <row r="1157" spans="2:16" x14ac:dyDescent="0.25">
      <c r="B1157"/>
      <c r="E1157"/>
      <c r="F1157"/>
      <c r="G1157"/>
      <c r="H1157"/>
      <c r="O1157"/>
      <c r="P1157"/>
    </row>
    <row r="1158" spans="2:16" x14ac:dyDescent="0.25">
      <c r="B1158"/>
      <c r="E1158"/>
      <c r="F1158"/>
      <c r="G1158"/>
      <c r="H1158"/>
      <c r="O1158"/>
      <c r="P1158"/>
    </row>
    <row r="1159" spans="2:16" x14ac:dyDescent="0.25">
      <c r="B1159"/>
      <c r="E1159"/>
      <c r="F1159"/>
      <c r="G1159"/>
      <c r="H1159"/>
      <c r="O1159"/>
      <c r="P1159"/>
    </row>
    <row r="1160" spans="2:16" x14ac:dyDescent="0.25">
      <c r="B1160"/>
      <c r="E1160"/>
      <c r="F1160"/>
      <c r="G1160"/>
      <c r="H1160"/>
      <c r="O1160"/>
      <c r="P1160"/>
    </row>
    <row r="1161" spans="2:16" x14ac:dyDescent="0.25">
      <c r="B1161"/>
      <c r="E1161"/>
      <c r="F1161"/>
      <c r="G1161"/>
      <c r="H1161"/>
      <c r="O1161"/>
      <c r="P1161"/>
    </row>
    <row r="1162" spans="2:16" x14ac:dyDescent="0.25">
      <c r="B1162"/>
      <c r="E1162"/>
      <c r="F1162"/>
      <c r="G1162"/>
      <c r="H1162"/>
      <c r="O1162"/>
      <c r="P1162"/>
    </row>
    <row r="1163" spans="2:16" x14ac:dyDescent="0.25">
      <c r="B1163"/>
      <c r="E1163"/>
      <c r="F1163"/>
      <c r="G1163"/>
      <c r="H1163"/>
      <c r="O1163"/>
      <c r="P1163"/>
    </row>
    <row r="1164" spans="2:16" x14ac:dyDescent="0.25">
      <c r="B1164"/>
      <c r="E1164"/>
      <c r="F1164"/>
      <c r="G1164"/>
      <c r="H1164"/>
      <c r="O1164"/>
      <c r="P1164"/>
    </row>
    <row r="1165" spans="2:16" x14ac:dyDescent="0.25">
      <c r="B1165"/>
      <c r="E1165"/>
      <c r="F1165"/>
      <c r="G1165"/>
      <c r="H1165"/>
      <c r="O1165"/>
      <c r="P1165"/>
    </row>
    <row r="1166" spans="2:16" x14ac:dyDescent="0.25">
      <c r="B1166"/>
      <c r="E1166"/>
      <c r="F1166"/>
      <c r="G1166"/>
      <c r="H1166"/>
      <c r="O1166"/>
      <c r="P1166"/>
    </row>
    <row r="1167" spans="2:16" x14ac:dyDescent="0.25">
      <c r="B1167"/>
      <c r="E1167"/>
      <c r="F1167"/>
      <c r="G1167"/>
      <c r="H1167"/>
      <c r="O1167"/>
      <c r="P1167"/>
    </row>
    <row r="1168" spans="2:16" x14ac:dyDescent="0.25">
      <c r="B1168"/>
      <c r="E1168"/>
      <c r="F1168"/>
      <c r="G1168"/>
      <c r="H1168"/>
      <c r="O1168"/>
      <c r="P1168"/>
    </row>
    <row r="1169" spans="2:16" x14ac:dyDescent="0.25">
      <c r="B1169"/>
      <c r="E1169"/>
      <c r="F1169"/>
      <c r="G1169"/>
      <c r="H1169"/>
      <c r="O1169"/>
      <c r="P1169"/>
    </row>
    <row r="1170" spans="2:16" x14ac:dyDescent="0.25">
      <c r="B1170"/>
      <c r="E1170"/>
      <c r="F1170"/>
      <c r="G1170"/>
      <c r="H1170"/>
      <c r="O1170"/>
      <c r="P1170"/>
    </row>
    <row r="1171" spans="2:16" x14ac:dyDescent="0.25">
      <c r="B1171"/>
      <c r="E1171"/>
      <c r="F1171"/>
      <c r="G1171"/>
      <c r="H1171"/>
      <c r="O1171"/>
      <c r="P1171"/>
    </row>
    <row r="1172" spans="2:16" x14ac:dyDescent="0.25">
      <c r="B1172"/>
      <c r="E1172"/>
      <c r="F1172"/>
      <c r="G1172"/>
      <c r="H1172"/>
      <c r="O1172"/>
      <c r="P1172"/>
    </row>
    <row r="1173" spans="2:16" x14ac:dyDescent="0.25">
      <c r="B1173"/>
      <c r="E1173"/>
      <c r="F1173"/>
      <c r="G1173"/>
      <c r="H1173"/>
      <c r="O1173"/>
      <c r="P1173"/>
    </row>
    <row r="1174" spans="2:16" x14ac:dyDescent="0.25">
      <c r="B1174"/>
      <c r="E1174"/>
      <c r="F1174"/>
      <c r="G1174"/>
      <c r="H1174"/>
      <c r="O1174"/>
      <c r="P1174"/>
    </row>
    <row r="1175" spans="2:16" x14ac:dyDescent="0.25">
      <c r="B1175"/>
      <c r="E1175"/>
      <c r="F1175"/>
      <c r="G1175"/>
      <c r="H1175"/>
      <c r="O1175"/>
      <c r="P1175"/>
    </row>
    <row r="1176" spans="2:16" x14ac:dyDescent="0.25">
      <c r="B1176"/>
      <c r="E1176"/>
      <c r="F1176"/>
      <c r="G1176"/>
      <c r="H1176"/>
      <c r="O1176"/>
      <c r="P1176"/>
    </row>
    <row r="1177" spans="2:16" x14ac:dyDescent="0.25">
      <c r="B1177"/>
      <c r="E1177"/>
      <c r="F1177"/>
      <c r="G1177"/>
      <c r="H1177"/>
      <c r="O1177"/>
      <c r="P1177"/>
    </row>
    <row r="1178" spans="2:16" x14ac:dyDescent="0.25">
      <c r="B1178"/>
      <c r="E1178"/>
      <c r="F1178"/>
      <c r="G1178"/>
      <c r="H1178"/>
      <c r="O1178"/>
      <c r="P1178"/>
    </row>
    <row r="1179" spans="2:16" x14ac:dyDescent="0.25">
      <c r="B1179"/>
      <c r="E1179"/>
      <c r="F1179"/>
      <c r="G1179"/>
      <c r="H1179"/>
      <c r="O1179"/>
      <c r="P1179"/>
    </row>
    <row r="1180" spans="2:16" x14ac:dyDescent="0.25">
      <c r="B1180"/>
      <c r="E1180"/>
      <c r="F1180"/>
      <c r="G1180"/>
      <c r="H1180"/>
      <c r="O1180"/>
      <c r="P1180"/>
    </row>
    <row r="1181" spans="2:16" x14ac:dyDescent="0.25">
      <c r="B1181"/>
      <c r="E1181"/>
      <c r="F1181"/>
      <c r="G1181"/>
      <c r="H1181"/>
      <c r="O1181"/>
      <c r="P1181"/>
    </row>
    <row r="1182" spans="2:16" x14ac:dyDescent="0.25">
      <c r="B1182"/>
      <c r="E1182"/>
      <c r="F1182"/>
      <c r="G1182"/>
      <c r="H1182"/>
      <c r="O1182"/>
      <c r="P1182"/>
    </row>
    <row r="1183" spans="2:16" x14ac:dyDescent="0.25">
      <c r="B1183"/>
      <c r="E1183"/>
      <c r="F1183"/>
      <c r="G1183"/>
      <c r="H1183"/>
      <c r="O1183"/>
      <c r="P1183"/>
    </row>
    <row r="1184" spans="2:16" x14ac:dyDescent="0.25">
      <c r="B1184"/>
      <c r="E1184"/>
      <c r="F1184"/>
      <c r="G1184"/>
      <c r="H1184"/>
      <c r="O1184"/>
      <c r="P1184"/>
    </row>
    <row r="1185" spans="2:16" x14ac:dyDescent="0.25">
      <c r="B1185"/>
      <c r="E1185"/>
      <c r="F1185"/>
      <c r="G1185"/>
      <c r="H1185"/>
      <c r="O1185"/>
      <c r="P1185"/>
    </row>
    <row r="1186" spans="2:16" x14ac:dyDescent="0.25">
      <c r="B1186"/>
      <c r="E1186"/>
      <c r="F1186"/>
      <c r="G1186"/>
      <c r="H1186"/>
      <c r="O1186"/>
      <c r="P1186"/>
    </row>
    <row r="1187" spans="2:16" x14ac:dyDescent="0.25">
      <c r="B1187"/>
      <c r="E1187"/>
      <c r="F1187"/>
      <c r="G1187"/>
      <c r="H1187"/>
      <c r="O1187"/>
      <c r="P1187"/>
    </row>
    <row r="1188" spans="2:16" x14ac:dyDescent="0.25">
      <c r="B1188"/>
      <c r="E1188"/>
      <c r="F1188"/>
      <c r="G1188"/>
      <c r="H1188"/>
      <c r="O1188"/>
      <c r="P1188"/>
    </row>
    <row r="1189" spans="2:16" x14ac:dyDescent="0.25">
      <c r="B1189"/>
      <c r="E1189"/>
      <c r="F1189"/>
      <c r="G1189"/>
      <c r="H1189"/>
      <c r="O1189"/>
      <c r="P1189"/>
    </row>
    <row r="1190" spans="2:16" x14ac:dyDescent="0.25">
      <c r="B1190"/>
      <c r="E1190"/>
      <c r="F1190"/>
      <c r="G1190"/>
      <c r="H1190"/>
      <c r="O1190"/>
      <c r="P1190"/>
    </row>
    <row r="1191" spans="2:16" x14ac:dyDescent="0.25">
      <c r="B1191"/>
      <c r="E1191"/>
      <c r="F1191"/>
      <c r="G1191"/>
      <c r="H1191"/>
      <c r="O1191"/>
      <c r="P1191"/>
    </row>
    <row r="1192" spans="2:16" x14ac:dyDescent="0.25">
      <c r="B1192"/>
      <c r="E1192"/>
      <c r="F1192"/>
      <c r="G1192"/>
      <c r="H1192"/>
      <c r="O1192"/>
      <c r="P1192"/>
    </row>
    <row r="1193" spans="2:16" x14ac:dyDescent="0.25">
      <c r="B1193"/>
      <c r="E1193"/>
      <c r="F1193"/>
      <c r="G1193"/>
      <c r="H1193"/>
      <c r="O1193"/>
      <c r="P1193"/>
    </row>
    <row r="1194" spans="2:16" x14ac:dyDescent="0.25">
      <c r="B1194"/>
      <c r="E1194"/>
      <c r="F1194"/>
      <c r="G1194"/>
      <c r="H1194"/>
      <c r="O1194"/>
      <c r="P1194"/>
    </row>
    <row r="1195" spans="2:16" x14ac:dyDescent="0.25">
      <c r="B1195"/>
      <c r="E1195"/>
      <c r="F1195"/>
      <c r="G1195"/>
      <c r="H1195"/>
      <c r="O1195"/>
      <c r="P1195"/>
    </row>
    <row r="1196" spans="2:16" x14ac:dyDescent="0.25">
      <c r="B1196"/>
      <c r="E1196"/>
      <c r="F1196"/>
      <c r="G1196"/>
      <c r="H1196"/>
      <c r="O1196"/>
      <c r="P1196"/>
    </row>
    <row r="1197" spans="2:16" x14ac:dyDescent="0.25">
      <c r="B1197"/>
      <c r="E1197"/>
      <c r="F1197"/>
      <c r="G1197"/>
      <c r="H1197"/>
      <c r="O1197"/>
      <c r="P1197"/>
    </row>
    <row r="1198" spans="2:16" x14ac:dyDescent="0.25">
      <c r="B1198"/>
      <c r="E1198"/>
      <c r="F1198"/>
      <c r="G1198"/>
      <c r="H1198"/>
      <c r="O1198"/>
      <c r="P1198"/>
    </row>
    <row r="1199" spans="2:16" x14ac:dyDescent="0.25">
      <c r="B1199"/>
      <c r="E1199"/>
      <c r="F1199"/>
      <c r="G1199"/>
      <c r="H1199"/>
      <c r="O1199"/>
      <c r="P1199"/>
    </row>
    <row r="1200" spans="2:16" x14ac:dyDescent="0.25">
      <c r="B1200"/>
      <c r="E1200"/>
      <c r="F1200"/>
      <c r="G1200"/>
      <c r="H1200"/>
      <c r="O1200"/>
      <c r="P1200"/>
    </row>
    <row r="1201" spans="2:16" x14ac:dyDescent="0.25">
      <c r="B1201"/>
      <c r="E1201"/>
      <c r="F1201"/>
      <c r="G1201"/>
      <c r="H1201"/>
      <c r="O1201"/>
      <c r="P1201"/>
    </row>
    <row r="1202" spans="2:16" x14ac:dyDescent="0.25">
      <c r="B1202"/>
      <c r="E1202"/>
      <c r="F1202"/>
      <c r="G1202"/>
      <c r="H1202"/>
      <c r="O1202"/>
      <c r="P1202"/>
    </row>
    <row r="1203" spans="2:16" x14ac:dyDescent="0.25">
      <c r="B1203"/>
      <c r="E1203"/>
      <c r="F1203"/>
      <c r="G1203"/>
      <c r="H1203"/>
      <c r="O1203"/>
      <c r="P1203"/>
    </row>
    <row r="1204" spans="2:16" x14ac:dyDescent="0.25">
      <c r="B1204"/>
      <c r="E1204"/>
      <c r="F1204"/>
      <c r="G1204"/>
      <c r="H1204"/>
      <c r="O1204"/>
      <c r="P1204"/>
    </row>
    <row r="1205" spans="2:16" x14ac:dyDescent="0.25">
      <c r="B1205"/>
      <c r="E1205"/>
      <c r="F1205"/>
      <c r="G1205"/>
      <c r="H1205"/>
      <c r="O1205"/>
      <c r="P1205"/>
    </row>
    <row r="1206" spans="2:16" x14ac:dyDescent="0.25">
      <c r="B1206"/>
      <c r="E1206"/>
      <c r="F1206"/>
      <c r="G1206"/>
      <c r="H1206"/>
      <c r="O1206"/>
      <c r="P1206"/>
    </row>
    <row r="1207" spans="2:16" x14ac:dyDescent="0.25">
      <c r="B1207"/>
      <c r="E1207"/>
      <c r="F1207"/>
      <c r="G1207"/>
      <c r="H1207"/>
      <c r="O1207"/>
      <c r="P1207"/>
    </row>
    <row r="1208" spans="2:16" x14ac:dyDescent="0.25">
      <c r="B1208"/>
      <c r="E1208"/>
      <c r="F1208"/>
      <c r="G1208"/>
      <c r="H1208"/>
      <c r="O1208"/>
      <c r="P1208"/>
    </row>
    <row r="1209" spans="2:16" x14ac:dyDescent="0.25">
      <c r="B1209"/>
      <c r="E1209"/>
      <c r="F1209"/>
      <c r="G1209"/>
      <c r="H1209"/>
      <c r="O1209"/>
      <c r="P1209"/>
    </row>
    <row r="1210" spans="2:16" x14ac:dyDescent="0.25">
      <c r="B1210"/>
      <c r="E1210"/>
      <c r="F1210"/>
      <c r="G1210"/>
      <c r="H1210"/>
      <c r="O1210"/>
      <c r="P1210"/>
    </row>
    <row r="1211" spans="2:16" x14ac:dyDescent="0.25">
      <c r="B1211"/>
      <c r="E1211"/>
      <c r="F1211"/>
      <c r="G1211"/>
      <c r="H1211"/>
      <c r="O1211"/>
      <c r="P1211"/>
    </row>
    <row r="1212" spans="2:16" x14ac:dyDescent="0.25">
      <c r="B1212"/>
      <c r="E1212"/>
      <c r="F1212"/>
      <c r="G1212"/>
      <c r="H1212"/>
      <c r="O1212"/>
      <c r="P1212"/>
    </row>
    <row r="1213" spans="2:16" x14ac:dyDescent="0.25">
      <c r="B1213"/>
      <c r="E1213"/>
      <c r="F1213"/>
      <c r="G1213"/>
      <c r="H1213"/>
      <c r="O1213"/>
      <c r="P1213"/>
    </row>
    <row r="1214" spans="2:16" x14ac:dyDescent="0.25">
      <c r="B1214"/>
      <c r="E1214"/>
      <c r="F1214"/>
      <c r="G1214"/>
      <c r="H1214"/>
      <c r="O1214"/>
      <c r="P1214"/>
    </row>
    <row r="1215" spans="2:16" x14ac:dyDescent="0.25">
      <c r="B1215"/>
      <c r="E1215"/>
      <c r="F1215"/>
      <c r="G1215"/>
      <c r="H1215"/>
      <c r="O1215"/>
      <c r="P1215"/>
    </row>
    <row r="1216" spans="2:16" x14ac:dyDescent="0.25">
      <c r="B1216"/>
      <c r="E1216"/>
      <c r="F1216"/>
      <c r="G1216"/>
      <c r="H1216"/>
      <c r="O1216"/>
      <c r="P1216"/>
    </row>
    <row r="1217" spans="2:16" x14ac:dyDescent="0.25">
      <c r="B1217"/>
      <c r="E1217"/>
      <c r="F1217"/>
      <c r="G1217"/>
      <c r="H1217"/>
      <c r="O1217"/>
      <c r="P1217"/>
    </row>
    <row r="1218" spans="2:16" x14ac:dyDescent="0.25">
      <c r="B1218"/>
      <c r="E1218"/>
      <c r="F1218"/>
      <c r="G1218"/>
      <c r="H1218"/>
      <c r="O1218"/>
      <c r="P1218"/>
    </row>
    <row r="1219" spans="2:16" x14ac:dyDescent="0.25">
      <c r="B1219"/>
      <c r="E1219"/>
      <c r="F1219"/>
      <c r="G1219"/>
      <c r="H1219"/>
      <c r="O1219"/>
      <c r="P1219"/>
    </row>
    <row r="1220" spans="2:16" x14ac:dyDescent="0.25">
      <c r="B1220"/>
      <c r="E1220"/>
      <c r="F1220"/>
      <c r="G1220"/>
      <c r="H1220"/>
      <c r="O1220"/>
      <c r="P1220"/>
    </row>
    <row r="1221" spans="2:16" x14ac:dyDescent="0.25">
      <c r="B1221"/>
      <c r="E1221"/>
      <c r="F1221"/>
      <c r="G1221"/>
      <c r="H1221"/>
      <c r="O1221"/>
      <c r="P1221"/>
    </row>
    <row r="1222" spans="2:16" x14ac:dyDescent="0.25">
      <c r="B1222"/>
      <c r="E1222"/>
      <c r="F1222"/>
      <c r="G1222"/>
      <c r="H1222"/>
      <c r="O1222"/>
      <c r="P1222"/>
    </row>
    <row r="1223" spans="2:16" x14ac:dyDescent="0.25">
      <c r="B1223"/>
      <c r="E1223"/>
      <c r="F1223"/>
      <c r="G1223"/>
      <c r="H1223"/>
      <c r="O1223"/>
      <c r="P1223"/>
    </row>
    <row r="1224" spans="2:16" x14ac:dyDescent="0.25">
      <c r="B1224"/>
      <c r="E1224"/>
      <c r="F1224"/>
      <c r="G1224"/>
      <c r="H1224"/>
      <c r="O1224"/>
      <c r="P1224"/>
    </row>
    <row r="1225" spans="2:16" x14ac:dyDescent="0.25">
      <c r="B1225"/>
      <c r="E1225"/>
      <c r="F1225"/>
      <c r="G1225"/>
      <c r="H1225"/>
      <c r="O1225"/>
      <c r="P1225"/>
    </row>
    <row r="1226" spans="2:16" x14ac:dyDescent="0.25">
      <c r="B1226"/>
      <c r="E1226"/>
      <c r="F1226"/>
      <c r="G1226"/>
      <c r="H1226"/>
      <c r="O1226"/>
      <c r="P1226"/>
    </row>
    <row r="1227" spans="2:16" x14ac:dyDescent="0.25">
      <c r="B1227"/>
      <c r="E1227"/>
      <c r="F1227"/>
      <c r="G1227"/>
      <c r="H1227"/>
      <c r="O1227"/>
      <c r="P1227"/>
    </row>
    <row r="1228" spans="2:16" x14ac:dyDescent="0.25">
      <c r="B1228"/>
      <c r="E1228"/>
      <c r="F1228"/>
      <c r="G1228"/>
      <c r="H1228"/>
      <c r="O1228"/>
      <c r="P1228"/>
    </row>
    <row r="1229" spans="2:16" x14ac:dyDescent="0.25">
      <c r="B1229"/>
      <c r="E1229"/>
      <c r="F1229"/>
      <c r="G1229"/>
      <c r="H1229"/>
      <c r="O1229"/>
      <c r="P1229"/>
    </row>
    <row r="1230" spans="2:16" x14ac:dyDescent="0.25">
      <c r="B1230"/>
      <c r="E1230"/>
      <c r="F1230"/>
      <c r="G1230"/>
      <c r="H1230"/>
      <c r="O1230"/>
      <c r="P1230"/>
    </row>
    <row r="1231" spans="2:16" x14ac:dyDescent="0.25">
      <c r="B1231"/>
      <c r="E1231"/>
      <c r="F1231"/>
      <c r="G1231"/>
      <c r="H1231"/>
      <c r="O1231"/>
      <c r="P1231"/>
    </row>
    <row r="1232" spans="2:16" x14ac:dyDescent="0.25">
      <c r="B1232"/>
      <c r="E1232"/>
      <c r="F1232"/>
      <c r="G1232"/>
      <c r="H1232"/>
      <c r="O1232"/>
      <c r="P1232"/>
    </row>
    <row r="1233" spans="2:16" x14ac:dyDescent="0.25">
      <c r="B1233"/>
      <c r="E1233"/>
      <c r="F1233"/>
      <c r="G1233"/>
      <c r="H1233"/>
      <c r="O1233"/>
      <c r="P1233"/>
    </row>
    <row r="1234" spans="2:16" x14ac:dyDescent="0.25">
      <c r="B1234"/>
      <c r="E1234"/>
      <c r="F1234"/>
      <c r="G1234"/>
      <c r="H1234"/>
      <c r="O1234"/>
      <c r="P1234"/>
    </row>
    <row r="1235" spans="2:16" x14ac:dyDescent="0.25">
      <c r="B1235"/>
      <c r="E1235"/>
      <c r="F1235"/>
      <c r="G1235"/>
      <c r="H1235"/>
      <c r="O1235"/>
      <c r="P1235"/>
    </row>
    <row r="1236" spans="2:16" x14ac:dyDescent="0.25">
      <c r="B1236"/>
      <c r="E1236"/>
      <c r="F1236"/>
      <c r="G1236"/>
      <c r="H1236"/>
      <c r="O1236"/>
      <c r="P1236"/>
    </row>
    <row r="1237" spans="2:16" x14ac:dyDescent="0.25">
      <c r="B1237"/>
      <c r="E1237"/>
      <c r="F1237"/>
      <c r="G1237"/>
      <c r="H1237"/>
      <c r="O1237"/>
      <c r="P1237"/>
    </row>
    <row r="1238" spans="2:16" x14ac:dyDescent="0.25">
      <c r="B1238"/>
      <c r="E1238"/>
      <c r="F1238"/>
      <c r="G1238"/>
      <c r="H1238"/>
      <c r="O1238"/>
      <c r="P1238"/>
    </row>
    <row r="1239" spans="2:16" x14ac:dyDescent="0.25">
      <c r="B1239"/>
      <c r="E1239"/>
      <c r="F1239"/>
      <c r="G1239"/>
      <c r="H1239"/>
      <c r="O1239"/>
      <c r="P1239"/>
    </row>
    <row r="1240" spans="2:16" x14ac:dyDescent="0.25">
      <c r="B1240"/>
      <c r="E1240"/>
      <c r="F1240"/>
      <c r="G1240"/>
      <c r="H1240"/>
      <c r="O1240"/>
      <c r="P1240"/>
    </row>
    <row r="1241" spans="2:16" x14ac:dyDescent="0.25">
      <c r="B1241"/>
      <c r="E1241"/>
      <c r="F1241"/>
      <c r="G1241"/>
      <c r="H1241"/>
      <c r="O1241"/>
      <c r="P1241"/>
    </row>
    <row r="1242" spans="2:16" x14ac:dyDescent="0.25">
      <c r="B1242"/>
      <c r="E1242"/>
      <c r="F1242"/>
      <c r="G1242"/>
      <c r="H1242"/>
      <c r="O1242"/>
      <c r="P1242"/>
    </row>
    <row r="1243" spans="2:16" x14ac:dyDescent="0.25">
      <c r="B1243"/>
      <c r="E1243"/>
      <c r="F1243"/>
      <c r="G1243"/>
      <c r="H1243"/>
      <c r="O1243"/>
      <c r="P1243"/>
    </row>
    <row r="1244" spans="2:16" x14ac:dyDescent="0.25">
      <c r="B1244"/>
      <c r="E1244"/>
      <c r="F1244"/>
      <c r="G1244"/>
      <c r="H1244"/>
      <c r="O1244"/>
      <c r="P1244"/>
    </row>
    <row r="1245" spans="2:16" x14ac:dyDescent="0.25">
      <c r="B1245"/>
      <c r="E1245"/>
      <c r="F1245"/>
      <c r="G1245"/>
      <c r="H1245"/>
      <c r="O1245"/>
      <c r="P1245"/>
    </row>
    <row r="1246" spans="2:16" x14ac:dyDescent="0.25">
      <c r="B1246"/>
      <c r="E1246"/>
      <c r="F1246"/>
      <c r="G1246"/>
      <c r="H1246"/>
      <c r="O1246"/>
      <c r="P1246"/>
    </row>
    <row r="1247" spans="2:16" x14ac:dyDescent="0.25">
      <c r="B1247"/>
      <c r="E1247"/>
      <c r="F1247"/>
      <c r="G1247"/>
      <c r="H1247"/>
      <c r="O1247"/>
      <c r="P1247"/>
    </row>
    <row r="1248" spans="2:16" x14ac:dyDescent="0.25">
      <c r="B1248"/>
      <c r="E1248"/>
      <c r="F1248"/>
      <c r="G1248"/>
      <c r="H1248"/>
      <c r="O1248"/>
      <c r="P1248"/>
    </row>
    <row r="1249" spans="2:16" x14ac:dyDescent="0.25">
      <c r="B1249"/>
      <c r="E1249"/>
      <c r="F1249"/>
      <c r="G1249"/>
      <c r="H1249"/>
      <c r="O1249"/>
      <c r="P1249"/>
    </row>
    <row r="1250" spans="2:16" x14ac:dyDescent="0.25">
      <c r="B1250"/>
      <c r="E1250"/>
      <c r="F1250"/>
      <c r="G1250"/>
      <c r="H1250"/>
      <c r="O1250"/>
      <c r="P1250"/>
    </row>
    <row r="1251" spans="2:16" x14ac:dyDescent="0.25">
      <c r="B1251"/>
      <c r="E1251"/>
      <c r="F1251"/>
      <c r="G1251"/>
      <c r="H1251"/>
      <c r="O1251"/>
      <c r="P1251"/>
    </row>
    <row r="1252" spans="2:16" x14ac:dyDescent="0.25">
      <c r="B1252"/>
      <c r="E1252"/>
      <c r="F1252"/>
      <c r="G1252"/>
      <c r="H1252"/>
      <c r="O1252"/>
      <c r="P1252"/>
    </row>
    <row r="1253" spans="2:16" x14ac:dyDescent="0.25">
      <c r="B1253"/>
      <c r="E1253"/>
      <c r="F1253"/>
      <c r="G1253"/>
      <c r="H1253"/>
      <c r="O1253"/>
      <c r="P1253"/>
    </row>
    <row r="1254" spans="2:16" x14ac:dyDescent="0.25">
      <c r="B1254"/>
      <c r="E1254"/>
      <c r="F1254"/>
      <c r="G1254"/>
      <c r="H1254"/>
      <c r="O1254"/>
      <c r="P1254"/>
    </row>
    <row r="1255" spans="2:16" x14ac:dyDescent="0.25">
      <c r="B1255"/>
      <c r="E1255"/>
      <c r="F1255"/>
      <c r="G1255"/>
      <c r="H1255"/>
      <c r="O1255"/>
      <c r="P1255"/>
    </row>
    <row r="1256" spans="2:16" x14ac:dyDescent="0.25">
      <c r="B1256"/>
      <c r="E1256"/>
      <c r="F1256"/>
      <c r="G1256"/>
      <c r="H1256"/>
      <c r="O1256"/>
      <c r="P1256"/>
    </row>
    <row r="1257" spans="2:16" x14ac:dyDescent="0.25">
      <c r="B1257"/>
      <c r="E1257"/>
      <c r="F1257"/>
      <c r="G1257"/>
      <c r="H1257"/>
      <c r="O1257"/>
      <c r="P1257"/>
    </row>
    <row r="1258" spans="2:16" x14ac:dyDescent="0.25">
      <c r="B1258"/>
      <c r="E1258"/>
      <c r="F1258"/>
      <c r="G1258"/>
      <c r="H1258"/>
      <c r="O1258"/>
      <c r="P1258"/>
    </row>
    <row r="1259" spans="2:16" x14ac:dyDescent="0.25">
      <c r="B1259"/>
      <c r="E1259"/>
      <c r="F1259"/>
      <c r="G1259"/>
      <c r="H1259"/>
      <c r="O1259"/>
      <c r="P1259"/>
    </row>
    <row r="1260" spans="2:16" x14ac:dyDescent="0.25">
      <c r="B1260"/>
      <c r="E1260"/>
      <c r="F1260"/>
      <c r="G1260"/>
      <c r="H1260"/>
      <c r="O1260"/>
      <c r="P1260"/>
    </row>
    <row r="1261" spans="2:16" x14ac:dyDescent="0.25">
      <c r="B1261"/>
      <c r="E1261"/>
      <c r="F1261"/>
      <c r="G1261"/>
      <c r="H1261"/>
      <c r="O1261"/>
      <c r="P1261"/>
    </row>
    <row r="1262" spans="2:16" x14ac:dyDescent="0.25">
      <c r="B1262"/>
      <c r="E1262"/>
      <c r="F1262"/>
      <c r="G1262"/>
      <c r="H1262"/>
      <c r="O1262"/>
      <c r="P1262"/>
    </row>
    <row r="1263" spans="2:16" x14ac:dyDescent="0.25">
      <c r="B1263"/>
      <c r="E1263"/>
      <c r="F1263"/>
      <c r="G1263"/>
      <c r="H1263"/>
      <c r="O1263"/>
      <c r="P1263"/>
    </row>
    <row r="1264" spans="2:16" x14ac:dyDescent="0.25">
      <c r="B1264"/>
      <c r="E1264"/>
      <c r="F1264"/>
      <c r="G1264"/>
      <c r="H1264"/>
      <c r="O1264"/>
      <c r="P1264"/>
    </row>
    <row r="1265" spans="2:16" x14ac:dyDescent="0.25">
      <c r="B1265"/>
      <c r="E1265"/>
      <c r="F1265"/>
      <c r="G1265"/>
      <c r="H1265"/>
      <c r="O1265"/>
      <c r="P1265"/>
    </row>
    <row r="1266" spans="2:16" x14ac:dyDescent="0.25">
      <c r="B1266"/>
      <c r="E1266"/>
      <c r="F1266"/>
      <c r="G1266"/>
      <c r="H1266"/>
      <c r="O1266"/>
      <c r="P1266"/>
    </row>
    <row r="1267" spans="2:16" x14ac:dyDescent="0.25">
      <c r="B1267"/>
      <c r="E1267"/>
      <c r="F1267"/>
      <c r="G1267"/>
      <c r="H1267"/>
      <c r="O1267"/>
      <c r="P1267"/>
    </row>
    <row r="1268" spans="2:16" x14ac:dyDescent="0.25">
      <c r="B1268"/>
      <c r="E1268"/>
      <c r="F1268"/>
      <c r="G1268"/>
      <c r="H1268"/>
      <c r="O1268"/>
      <c r="P1268"/>
    </row>
    <row r="1269" spans="2:16" x14ac:dyDescent="0.25">
      <c r="B1269"/>
      <c r="E1269"/>
      <c r="F1269"/>
      <c r="G1269"/>
      <c r="H1269"/>
      <c r="O1269"/>
      <c r="P1269"/>
    </row>
    <row r="1270" spans="2:16" x14ac:dyDescent="0.25">
      <c r="B1270"/>
      <c r="E1270"/>
      <c r="F1270"/>
      <c r="G1270"/>
      <c r="H1270"/>
      <c r="O1270"/>
      <c r="P1270"/>
    </row>
    <row r="1271" spans="2:16" x14ac:dyDescent="0.25">
      <c r="B1271"/>
      <c r="E1271"/>
      <c r="F1271"/>
      <c r="G1271"/>
      <c r="H1271"/>
      <c r="O1271"/>
      <c r="P1271"/>
    </row>
    <row r="1272" spans="2:16" x14ac:dyDescent="0.25">
      <c r="B1272"/>
      <c r="E1272"/>
      <c r="F1272"/>
      <c r="G1272"/>
      <c r="H1272"/>
      <c r="O1272"/>
      <c r="P1272"/>
    </row>
    <row r="1273" spans="2:16" x14ac:dyDescent="0.25">
      <c r="B1273"/>
      <c r="E1273"/>
      <c r="F1273"/>
      <c r="G1273"/>
      <c r="H1273"/>
      <c r="O1273"/>
      <c r="P1273"/>
    </row>
    <row r="1274" spans="2:16" x14ac:dyDescent="0.25">
      <c r="B1274"/>
      <c r="E1274"/>
      <c r="F1274"/>
      <c r="G1274"/>
      <c r="H1274"/>
      <c r="O1274"/>
      <c r="P1274"/>
    </row>
    <row r="1275" spans="2:16" x14ac:dyDescent="0.25">
      <c r="B1275"/>
      <c r="E1275"/>
      <c r="F1275"/>
      <c r="G1275"/>
      <c r="H1275"/>
      <c r="O1275"/>
      <c r="P1275"/>
    </row>
    <row r="1276" spans="2:16" x14ac:dyDescent="0.25">
      <c r="B1276"/>
      <c r="E1276"/>
      <c r="F1276"/>
      <c r="G1276"/>
      <c r="H1276"/>
      <c r="O1276"/>
      <c r="P1276"/>
    </row>
    <row r="1277" spans="2:16" x14ac:dyDescent="0.25">
      <c r="B1277"/>
      <c r="E1277"/>
      <c r="F1277"/>
      <c r="G1277"/>
      <c r="H1277"/>
      <c r="O1277"/>
      <c r="P1277"/>
    </row>
    <row r="1278" spans="2:16" x14ac:dyDescent="0.25">
      <c r="B1278"/>
      <c r="E1278"/>
      <c r="F1278"/>
      <c r="G1278"/>
      <c r="H1278"/>
      <c r="O1278"/>
      <c r="P1278"/>
    </row>
    <row r="1279" spans="2:16" x14ac:dyDescent="0.25">
      <c r="B1279"/>
      <c r="E1279"/>
      <c r="F1279"/>
      <c r="G1279"/>
      <c r="H1279"/>
      <c r="O1279"/>
      <c r="P1279"/>
    </row>
    <row r="1280" spans="2:16" x14ac:dyDescent="0.25">
      <c r="B1280"/>
      <c r="E1280"/>
      <c r="F1280"/>
      <c r="G1280"/>
      <c r="H1280"/>
      <c r="O1280"/>
      <c r="P1280"/>
    </row>
    <row r="1281" spans="2:16" x14ac:dyDescent="0.25">
      <c r="B1281"/>
      <c r="E1281"/>
      <c r="F1281"/>
      <c r="G1281"/>
      <c r="H1281"/>
      <c r="O1281"/>
      <c r="P1281"/>
    </row>
    <row r="1282" spans="2:16" x14ac:dyDescent="0.25">
      <c r="B1282"/>
      <c r="E1282"/>
      <c r="F1282"/>
      <c r="G1282"/>
      <c r="H1282"/>
      <c r="O1282"/>
      <c r="P1282"/>
    </row>
    <row r="1283" spans="2:16" x14ac:dyDescent="0.25">
      <c r="B1283"/>
      <c r="E1283"/>
      <c r="F1283"/>
      <c r="G1283"/>
      <c r="H1283"/>
      <c r="O1283"/>
      <c r="P1283"/>
    </row>
    <row r="1284" spans="2:16" x14ac:dyDescent="0.25">
      <c r="B1284"/>
      <c r="E1284"/>
      <c r="F1284"/>
      <c r="G1284"/>
      <c r="H1284"/>
      <c r="O1284"/>
      <c r="P1284"/>
    </row>
    <row r="1285" spans="2:16" x14ac:dyDescent="0.25">
      <c r="B1285"/>
      <c r="E1285"/>
      <c r="F1285"/>
      <c r="G1285"/>
      <c r="H1285"/>
      <c r="O1285"/>
      <c r="P1285"/>
    </row>
    <row r="1286" spans="2:16" x14ac:dyDescent="0.25">
      <c r="B1286"/>
      <c r="E1286"/>
      <c r="F1286"/>
      <c r="G1286"/>
      <c r="H1286"/>
      <c r="O1286"/>
      <c r="P1286"/>
    </row>
    <row r="1287" spans="2:16" x14ac:dyDescent="0.25">
      <c r="B1287"/>
      <c r="E1287"/>
      <c r="F1287"/>
      <c r="G1287"/>
      <c r="H1287"/>
      <c r="O1287"/>
      <c r="P1287"/>
    </row>
    <row r="1288" spans="2:16" x14ac:dyDescent="0.25">
      <c r="B1288"/>
      <c r="E1288"/>
      <c r="F1288"/>
      <c r="G1288"/>
      <c r="H1288"/>
      <c r="O1288"/>
      <c r="P1288"/>
    </row>
    <row r="1289" spans="2:16" x14ac:dyDescent="0.25">
      <c r="B1289"/>
      <c r="E1289"/>
      <c r="F1289"/>
      <c r="G1289"/>
      <c r="H1289"/>
      <c r="O1289"/>
      <c r="P1289"/>
    </row>
    <row r="1290" spans="2:16" x14ac:dyDescent="0.25">
      <c r="B1290"/>
      <c r="E1290"/>
      <c r="F1290"/>
      <c r="G1290"/>
      <c r="H1290"/>
      <c r="O1290"/>
      <c r="P1290"/>
    </row>
    <row r="1291" spans="2:16" x14ac:dyDescent="0.25">
      <c r="B1291"/>
      <c r="E1291"/>
      <c r="F1291"/>
      <c r="G1291"/>
      <c r="H1291"/>
      <c r="O1291"/>
      <c r="P1291"/>
    </row>
    <row r="1292" spans="2:16" x14ac:dyDescent="0.25">
      <c r="B1292"/>
      <c r="E1292"/>
      <c r="F1292"/>
      <c r="G1292"/>
      <c r="H1292"/>
      <c r="O1292"/>
      <c r="P1292"/>
    </row>
    <row r="1293" spans="2:16" x14ac:dyDescent="0.25">
      <c r="B1293"/>
      <c r="E1293"/>
      <c r="F1293"/>
      <c r="G1293"/>
      <c r="H1293"/>
      <c r="O1293"/>
      <c r="P1293"/>
    </row>
    <row r="1294" spans="2:16" x14ac:dyDescent="0.25">
      <c r="B1294"/>
      <c r="E1294"/>
      <c r="F1294"/>
      <c r="G1294"/>
      <c r="H1294"/>
      <c r="O1294"/>
      <c r="P1294"/>
    </row>
    <row r="1295" spans="2:16" x14ac:dyDescent="0.25">
      <c r="B1295"/>
      <c r="E1295"/>
      <c r="F1295"/>
      <c r="G1295"/>
      <c r="H1295"/>
      <c r="O1295"/>
      <c r="P1295"/>
    </row>
    <row r="1296" spans="2:16" x14ac:dyDescent="0.25">
      <c r="B1296"/>
      <c r="E1296"/>
      <c r="F1296"/>
      <c r="G1296"/>
      <c r="H1296"/>
      <c r="O1296"/>
      <c r="P1296"/>
    </row>
    <row r="1297" spans="2:16" x14ac:dyDescent="0.25">
      <c r="B1297"/>
      <c r="E1297"/>
      <c r="F1297"/>
      <c r="G1297"/>
      <c r="H1297"/>
      <c r="O1297"/>
      <c r="P1297"/>
    </row>
    <row r="1298" spans="2:16" x14ac:dyDescent="0.25">
      <c r="B1298"/>
      <c r="E1298"/>
      <c r="F1298"/>
      <c r="G1298"/>
      <c r="H1298"/>
      <c r="O1298"/>
      <c r="P1298"/>
    </row>
    <row r="1299" spans="2:16" x14ac:dyDescent="0.25">
      <c r="B1299"/>
      <c r="E1299"/>
      <c r="F1299"/>
      <c r="G1299"/>
      <c r="H1299"/>
      <c r="O1299"/>
      <c r="P1299"/>
    </row>
    <row r="1300" spans="2:16" x14ac:dyDescent="0.25">
      <c r="B1300"/>
      <c r="E1300"/>
      <c r="F1300"/>
      <c r="G1300"/>
      <c r="H1300"/>
      <c r="O1300"/>
      <c r="P1300"/>
    </row>
    <row r="1301" spans="2:16" x14ac:dyDescent="0.25">
      <c r="B1301"/>
      <c r="E1301"/>
      <c r="F1301"/>
      <c r="G1301"/>
      <c r="H1301"/>
      <c r="O1301"/>
      <c r="P1301"/>
    </row>
    <row r="1302" spans="2:16" x14ac:dyDescent="0.25">
      <c r="B1302"/>
      <c r="E1302"/>
      <c r="F1302"/>
      <c r="G1302"/>
      <c r="H1302"/>
      <c r="O1302"/>
      <c r="P1302"/>
    </row>
    <row r="1303" spans="2:16" x14ac:dyDescent="0.25">
      <c r="B1303"/>
      <c r="E1303"/>
      <c r="F1303"/>
      <c r="G1303"/>
      <c r="H1303"/>
      <c r="O1303"/>
      <c r="P1303"/>
    </row>
    <row r="1304" spans="2:16" x14ac:dyDescent="0.25">
      <c r="B1304"/>
      <c r="E1304"/>
      <c r="F1304"/>
      <c r="G1304"/>
      <c r="H1304"/>
      <c r="O1304"/>
      <c r="P1304"/>
    </row>
    <row r="1305" spans="2:16" x14ac:dyDescent="0.25">
      <c r="B1305"/>
      <c r="E1305"/>
      <c r="F1305"/>
      <c r="G1305"/>
      <c r="H1305"/>
      <c r="O1305"/>
      <c r="P1305"/>
    </row>
    <row r="1306" spans="2:16" x14ac:dyDescent="0.25">
      <c r="B1306"/>
      <c r="E1306"/>
      <c r="F1306"/>
      <c r="G1306"/>
      <c r="H1306"/>
      <c r="O1306"/>
      <c r="P1306"/>
    </row>
    <row r="1307" spans="2:16" x14ac:dyDescent="0.25">
      <c r="B1307"/>
      <c r="E1307"/>
      <c r="F1307"/>
      <c r="G1307"/>
      <c r="H1307"/>
      <c r="O1307"/>
      <c r="P1307"/>
    </row>
    <row r="1308" spans="2:16" x14ac:dyDescent="0.25">
      <c r="B1308"/>
      <c r="E1308"/>
      <c r="F1308"/>
      <c r="G1308"/>
      <c r="H1308"/>
      <c r="O1308"/>
      <c r="P1308"/>
    </row>
    <row r="1309" spans="2:16" x14ac:dyDescent="0.25">
      <c r="B1309"/>
      <c r="E1309"/>
      <c r="F1309"/>
      <c r="G1309"/>
      <c r="H1309"/>
      <c r="O1309"/>
      <c r="P1309"/>
    </row>
    <row r="1310" spans="2:16" x14ac:dyDescent="0.25">
      <c r="B1310"/>
      <c r="E1310"/>
      <c r="F1310"/>
      <c r="G1310"/>
      <c r="H1310"/>
      <c r="O1310"/>
      <c r="P1310"/>
    </row>
    <row r="1311" spans="2:16" x14ac:dyDescent="0.25">
      <c r="B1311"/>
      <c r="E1311"/>
      <c r="F1311"/>
      <c r="G1311"/>
      <c r="H1311"/>
      <c r="O1311"/>
      <c r="P1311"/>
    </row>
    <row r="1312" spans="2:16" x14ac:dyDescent="0.25">
      <c r="B1312"/>
      <c r="E1312"/>
      <c r="F1312"/>
      <c r="G1312"/>
      <c r="H1312"/>
      <c r="O1312"/>
      <c r="P1312"/>
    </row>
    <row r="1313" spans="2:16" x14ac:dyDescent="0.25">
      <c r="B1313"/>
      <c r="E1313"/>
      <c r="F1313"/>
      <c r="G1313"/>
      <c r="H1313"/>
      <c r="O1313"/>
      <c r="P1313"/>
    </row>
    <row r="1314" spans="2:16" x14ac:dyDescent="0.25">
      <c r="B1314"/>
      <c r="E1314"/>
      <c r="F1314"/>
      <c r="G1314"/>
      <c r="H1314"/>
      <c r="O1314"/>
      <c r="P1314"/>
    </row>
    <row r="1315" spans="2:16" x14ac:dyDescent="0.25">
      <c r="B1315"/>
      <c r="E1315"/>
      <c r="F1315"/>
      <c r="G1315"/>
      <c r="H1315"/>
      <c r="O1315"/>
      <c r="P1315"/>
    </row>
    <row r="1316" spans="2:16" x14ac:dyDescent="0.25">
      <c r="B1316"/>
      <c r="E1316"/>
      <c r="F1316"/>
      <c r="G1316"/>
      <c r="H1316"/>
      <c r="O1316"/>
      <c r="P1316"/>
    </row>
    <row r="1317" spans="2:16" x14ac:dyDescent="0.25">
      <c r="B1317"/>
      <c r="E1317"/>
      <c r="F1317"/>
      <c r="G1317"/>
      <c r="H1317"/>
      <c r="O1317"/>
      <c r="P1317"/>
    </row>
    <row r="1318" spans="2:16" x14ac:dyDescent="0.25">
      <c r="B1318"/>
      <c r="E1318"/>
      <c r="F1318"/>
      <c r="G1318"/>
      <c r="H1318"/>
      <c r="O1318"/>
      <c r="P1318"/>
    </row>
    <row r="1319" spans="2:16" x14ac:dyDescent="0.25">
      <c r="B1319"/>
      <c r="E1319"/>
      <c r="F1319"/>
      <c r="G1319"/>
      <c r="H1319"/>
      <c r="O1319"/>
      <c r="P1319"/>
    </row>
    <row r="1320" spans="2:16" x14ac:dyDescent="0.25">
      <c r="B1320"/>
      <c r="E1320"/>
      <c r="F1320"/>
      <c r="G1320"/>
      <c r="H1320"/>
      <c r="O1320"/>
      <c r="P1320"/>
    </row>
    <row r="1321" spans="2:16" x14ac:dyDescent="0.25">
      <c r="B1321"/>
      <c r="E1321"/>
      <c r="F1321"/>
      <c r="G1321"/>
      <c r="H1321"/>
      <c r="O1321"/>
      <c r="P1321"/>
    </row>
    <row r="1322" spans="2:16" x14ac:dyDescent="0.25">
      <c r="B1322"/>
      <c r="E1322"/>
      <c r="F1322"/>
      <c r="G1322"/>
      <c r="H1322"/>
      <c r="O1322"/>
      <c r="P1322"/>
    </row>
    <row r="1323" spans="2:16" x14ac:dyDescent="0.25">
      <c r="B1323"/>
      <c r="E1323"/>
      <c r="F1323"/>
      <c r="G1323"/>
      <c r="H1323"/>
      <c r="O1323"/>
      <c r="P1323"/>
    </row>
    <row r="1324" spans="2:16" x14ac:dyDescent="0.25">
      <c r="B1324"/>
      <c r="E1324"/>
      <c r="F1324"/>
      <c r="G1324"/>
      <c r="H1324"/>
      <c r="O1324"/>
      <c r="P1324"/>
    </row>
    <row r="1325" spans="2:16" x14ac:dyDescent="0.25">
      <c r="B1325"/>
      <c r="E1325"/>
      <c r="F1325"/>
      <c r="G1325"/>
      <c r="H1325"/>
      <c r="O1325"/>
      <c r="P1325"/>
    </row>
    <row r="1326" spans="2:16" x14ac:dyDescent="0.25">
      <c r="B1326"/>
      <c r="E1326"/>
      <c r="F1326"/>
      <c r="G1326"/>
      <c r="H1326"/>
      <c r="O1326"/>
      <c r="P1326"/>
    </row>
    <row r="1327" spans="2:16" x14ac:dyDescent="0.25">
      <c r="B1327"/>
      <c r="E1327"/>
      <c r="F1327"/>
      <c r="G1327"/>
      <c r="H1327"/>
      <c r="O1327"/>
      <c r="P1327"/>
    </row>
    <row r="1328" spans="2:16" x14ac:dyDescent="0.25">
      <c r="B1328"/>
      <c r="E1328"/>
      <c r="F1328"/>
      <c r="G1328"/>
      <c r="H1328"/>
      <c r="O1328"/>
      <c r="P1328"/>
    </row>
    <row r="1329" spans="2:16" x14ac:dyDescent="0.25">
      <c r="B1329"/>
      <c r="E1329"/>
      <c r="F1329"/>
      <c r="G1329"/>
      <c r="H1329"/>
      <c r="O1329"/>
      <c r="P1329"/>
    </row>
    <row r="1330" spans="2:16" x14ac:dyDescent="0.25">
      <c r="B1330"/>
      <c r="E1330"/>
      <c r="F1330"/>
      <c r="G1330"/>
      <c r="H1330"/>
      <c r="O1330"/>
      <c r="P1330"/>
    </row>
    <row r="1331" spans="2:16" x14ac:dyDescent="0.25">
      <c r="B1331"/>
      <c r="E1331"/>
      <c r="F1331"/>
      <c r="G1331"/>
      <c r="H1331"/>
      <c r="O1331"/>
      <c r="P1331"/>
    </row>
    <row r="1332" spans="2:16" x14ac:dyDescent="0.25">
      <c r="B1332"/>
      <c r="E1332"/>
      <c r="F1332"/>
      <c r="G1332"/>
      <c r="H1332"/>
      <c r="O1332"/>
      <c r="P1332"/>
    </row>
    <row r="1333" spans="2:16" x14ac:dyDescent="0.25">
      <c r="B1333"/>
      <c r="E1333"/>
      <c r="F1333"/>
      <c r="G1333"/>
      <c r="H1333"/>
      <c r="O1333"/>
      <c r="P1333"/>
    </row>
    <row r="1334" spans="2:16" x14ac:dyDescent="0.25">
      <c r="B1334"/>
      <c r="E1334"/>
      <c r="F1334"/>
      <c r="G1334"/>
      <c r="H1334"/>
      <c r="O1334"/>
      <c r="P1334"/>
    </row>
    <row r="1335" spans="2:16" x14ac:dyDescent="0.25">
      <c r="B1335"/>
      <c r="E1335"/>
      <c r="F1335"/>
      <c r="G1335"/>
      <c r="H1335"/>
      <c r="O1335"/>
      <c r="P1335"/>
    </row>
    <row r="1336" spans="2:16" x14ac:dyDescent="0.25">
      <c r="B1336"/>
      <c r="E1336"/>
      <c r="F1336"/>
      <c r="G1336"/>
      <c r="H1336"/>
      <c r="O1336"/>
      <c r="P1336"/>
    </row>
    <row r="1337" spans="2:16" x14ac:dyDescent="0.25">
      <c r="B1337"/>
      <c r="E1337"/>
      <c r="F1337"/>
      <c r="G1337"/>
      <c r="H1337"/>
      <c r="O1337"/>
      <c r="P1337"/>
    </row>
    <row r="1338" spans="2:16" x14ac:dyDescent="0.25">
      <c r="B1338"/>
      <c r="E1338"/>
      <c r="F1338"/>
      <c r="G1338"/>
      <c r="H1338"/>
      <c r="O1338"/>
      <c r="P1338"/>
    </row>
    <row r="1339" spans="2:16" x14ac:dyDescent="0.25">
      <c r="B1339"/>
      <c r="E1339"/>
      <c r="F1339"/>
      <c r="G1339"/>
      <c r="H1339"/>
      <c r="O1339"/>
      <c r="P1339"/>
    </row>
    <row r="1340" spans="2:16" x14ac:dyDescent="0.25">
      <c r="B1340"/>
      <c r="E1340"/>
      <c r="F1340"/>
      <c r="G1340"/>
      <c r="H1340"/>
      <c r="O1340"/>
      <c r="P1340"/>
    </row>
    <row r="1341" spans="2:16" x14ac:dyDescent="0.25">
      <c r="B1341"/>
      <c r="E1341"/>
      <c r="F1341"/>
      <c r="G1341"/>
      <c r="H1341"/>
      <c r="O1341"/>
      <c r="P1341"/>
    </row>
    <row r="1342" spans="2:16" x14ac:dyDescent="0.25">
      <c r="B1342"/>
      <c r="E1342"/>
      <c r="F1342"/>
      <c r="G1342"/>
      <c r="H1342"/>
      <c r="O1342"/>
      <c r="P1342"/>
    </row>
    <row r="1343" spans="2:16" x14ac:dyDescent="0.25">
      <c r="B1343"/>
      <c r="E1343"/>
      <c r="F1343"/>
      <c r="G1343"/>
      <c r="H1343"/>
      <c r="O1343"/>
      <c r="P1343"/>
    </row>
    <row r="1344" spans="2:16" x14ac:dyDescent="0.25">
      <c r="B1344"/>
      <c r="E1344"/>
      <c r="F1344"/>
      <c r="G1344"/>
      <c r="H1344"/>
      <c r="O1344"/>
      <c r="P1344"/>
    </row>
    <row r="1345" spans="2:16" x14ac:dyDescent="0.25">
      <c r="B1345"/>
      <c r="E1345"/>
      <c r="F1345"/>
      <c r="G1345"/>
      <c r="H1345"/>
      <c r="O1345"/>
      <c r="P1345"/>
    </row>
    <row r="1346" spans="2:16" x14ac:dyDescent="0.25">
      <c r="B1346"/>
      <c r="E1346"/>
      <c r="F1346"/>
      <c r="G1346"/>
      <c r="H1346"/>
      <c r="O1346"/>
      <c r="P1346"/>
    </row>
    <row r="1347" spans="2:16" x14ac:dyDescent="0.25">
      <c r="B1347"/>
      <c r="E1347"/>
      <c r="F1347"/>
      <c r="G1347"/>
      <c r="H1347"/>
      <c r="O1347"/>
      <c r="P1347"/>
    </row>
    <row r="1348" spans="2:16" x14ac:dyDescent="0.25">
      <c r="B1348"/>
      <c r="E1348"/>
      <c r="F1348"/>
      <c r="G1348"/>
      <c r="H1348"/>
      <c r="O1348"/>
      <c r="P1348"/>
    </row>
    <row r="1349" spans="2:16" x14ac:dyDescent="0.25">
      <c r="B1349"/>
      <c r="E1349"/>
      <c r="F1349"/>
      <c r="G1349"/>
      <c r="H1349"/>
      <c r="O1349"/>
      <c r="P1349"/>
    </row>
    <row r="1350" spans="2:16" x14ac:dyDescent="0.25">
      <c r="B1350"/>
      <c r="E1350"/>
      <c r="F1350"/>
      <c r="G1350"/>
      <c r="H1350"/>
      <c r="O1350"/>
      <c r="P1350"/>
    </row>
    <row r="1351" spans="2:16" x14ac:dyDescent="0.25">
      <c r="B1351"/>
      <c r="E1351"/>
      <c r="F1351"/>
      <c r="G1351"/>
      <c r="H1351"/>
      <c r="O1351"/>
      <c r="P1351"/>
    </row>
    <row r="1352" spans="2:16" x14ac:dyDescent="0.25">
      <c r="B1352"/>
      <c r="E1352"/>
      <c r="F1352"/>
      <c r="G1352"/>
      <c r="H1352"/>
      <c r="O1352"/>
      <c r="P1352"/>
    </row>
    <row r="1353" spans="2:16" x14ac:dyDescent="0.25">
      <c r="B1353"/>
      <c r="E1353"/>
      <c r="F1353"/>
      <c r="G1353"/>
      <c r="H1353"/>
      <c r="O1353"/>
      <c r="P1353"/>
    </row>
    <row r="1354" spans="2:16" x14ac:dyDescent="0.25">
      <c r="B1354"/>
      <c r="E1354"/>
      <c r="F1354"/>
      <c r="G1354"/>
      <c r="H1354"/>
      <c r="O1354"/>
      <c r="P1354"/>
    </row>
    <row r="1355" spans="2:16" x14ac:dyDescent="0.25">
      <c r="B1355"/>
      <c r="E1355"/>
      <c r="F1355"/>
      <c r="G1355"/>
      <c r="H1355"/>
      <c r="O1355"/>
      <c r="P1355"/>
    </row>
    <row r="1356" spans="2:16" x14ac:dyDescent="0.25">
      <c r="B1356"/>
      <c r="E1356"/>
      <c r="F1356"/>
      <c r="G1356"/>
      <c r="H1356"/>
      <c r="O1356"/>
      <c r="P1356"/>
    </row>
    <row r="1357" spans="2:16" x14ac:dyDescent="0.25">
      <c r="B1357"/>
      <c r="E1357"/>
      <c r="F1357"/>
      <c r="G1357"/>
      <c r="H1357"/>
      <c r="O1357"/>
      <c r="P1357"/>
    </row>
    <row r="1358" spans="2:16" x14ac:dyDescent="0.25">
      <c r="B1358"/>
      <c r="E1358"/>
      <c r="F1358"/>
      <c r="G1358"/>
      <c r="H1358"/>
      <c r="O1358"/>
      <c r="P1358"/>
    </row>
    <row r="1359" spans="2:16" x14ac:dyDescent="0.25">
      <c r="B1359"/>
      <c r="E1359"/>
      <c r="F1359"/>
      <c r="G1359"/>
      <c r="H1359"/>
      <c r="O1359"/>
      <c r="P1359"/>
    </row>
    <row r="1360" spans="2:16" x14ac:dyDescent="0.25">
      <c r="B1360"/>
      <c r="E1360"/>
      <c r="F1360"/>
      <c r="G1360"/>
      <c r="H1360"/>
      <c r="O1360"/>
      <c r="P1360"/>
    </row>
    <row r="1361" spans="2:16" x14ac:dyDescent="0.25">
      <c r="B1361"/>
      <c r="E1361"/>
      <c r="F1361"/>
      <c r="G1361"/>
      <c r="H1361"/>
      <c r="O1361"/>
      <c r="P1361"/>
    </row>
    <row r="1362" spans="2:16" x14ac:dyDescent="0.25">
      <c r="B1362"/>
      <c r="E1362"/>
      <c r="F1362"/>
      <c r="G1362"/>
      <c r="H1362"/>
      <c r="O1362"/>
      <c r="P1362"/>
    </row>
    <row r="1363" spans="2:16" x14ac:dyDescent="0.25">
      <c r="B1363"/>
      <c r="E1363"/>
      <c r="F1363"/>
      <c r="G1363"/>
      <c r="H1363"/>
      <c r="O1363"/>
      <c r="P1363"/>
    </row>
    <row r="1364" spans="2:16" x14ac:dyDescent="0.25">
      <c r="B1364"/>
      <c r="E1364"/>
      <c r="F1364"/>
      <c r="G1364"/>
      <c r="H1364"/>
      <c r="O1364"/>
      <c r="P1364"/>
    </row>
    <row r="1365" spans="2:16" x14ac:dyDescent="0.25">
      <c r="B1365"/>
      <c r="E1365"/>
      <c r="F1365"/>
      <c r="G1365"/>
      <c r="H1365"/>
      <c r="O1365"/>
      <c r="P1365"/>
    </row>
    <row r="1366" spans="2:16" x14ac:dyDescent="0.25">
      <c r="B1366"/>
      <c r="E1366"/>
      <c r="F1366"/>
      <c r="G1366"/>
      <c r="H1366"/>
      <c r="O1366"/>
      <c r="P1366"/>
    </row>
    <row r="1367" spans="2:16" x14ac:dyDescent="0.25">
      <c r="B1367"/>
      <c r="E1367"/>
      <c r="F1367"/>
      <c r="G1367"/>
      <c r="H1367"/>
      <c r="O1367"/>
      <c r="P1367"/>
    </row>
    <row r="1368" spans="2:16" x14ac:dyDescent="0.25">
      <c r="B1368"/>
      <c r="E1368"/>
      <c r="F1368"/>
      <c r="G1368"/>
      <c r="H1368"/>
      <c r="O1368"/>
      <c r="P1368"/>
    </row>
    <row r="1369" spans="2:16" x14ac:dyDescent="0.25">
      <c r="B1369"/>
      <c r="E1369"/>
      <c r="F1369"/>
      <c r="G1369"/>
      <c r="H1369"/>
      <c r="O1369"/>
      <c r="P1369"/>
    </row>
    <row r="1370" spans="2:16" x14ac:dyDescent="0.25">
      <c r="B1370"/>
      <c r="E1370"/>
      <c r="F1370"/>
      <c r="G1370"/>
      <c r="H1370"/>
      <c r="O1370"/>
      <c r="P1370"/>
    </row>
    <row r="1371" spans="2:16" x14ac:dyDescent="0.25">
      <c r="B1371"/>
      <c r="E1371"/>
      <c r="F1371"/>
      <c r="G1371"/>
      <c r="H1371"/>
      <c r="O1371"/>
      <c r="P1371"/>
    </row>
    <row r="1372" spans="2:16" x14ac:dyDescent="0.25">
      <c r="B1372"/>
      <c r="E1372"/>
      <c r="F1372"/>
      <c r="G1372"/>
      <c r="H1372"/>
      <c r="O1372"/>
      <c r="P1372"/>
    </row>
    <row r="1373" spans="2:16" x14ac:dyDescent="0.25">
      <c r="B1373"/>
      <c r="E1373"/>
      <c r="F1373"/>
      <c r="G1373"/>
      <c r="H1373"/>
      <c r="O1373"/>
      <c r="P1373"/>
    </row>
    <row r="1374" spans="2:16" x14ac:dyDescent="0.25">
      <c r="B1374"/>
      <c r="E1374"/>
      <c r="F1374"/>
      <c r="G1374"/>
      <c r="H1374"/>
      <c r="O1374"/>
      <c r="P1374"/>
    </row>
    <row r="1375" spans="2:16" x14ac:dyDescent="0.25">
      <c r="B1375"/>
      <c r="E1375"/>
      <c r="F1375"/>
      <c r="G1375"/>
      <c r="H1375"/>
      <c r="O1375"/>
      <c r="P1375"/>
    </row>
    <row r="1376" spans="2:16" x14ac:dyDescent="0.25">
      <c r="B1376"/>
      <c r="E1376"/>
      <c r="F1376"/>
      <c r="G1376"/>
      <c r="H1376"/>
      <c r="O1376"/>
      <c r="P1376"/>
    </row>
    <row r="1377" spans="2:16" x14ac:dyDescent="0.25">
      <c r="B1377"/>
      <c r="E1377"/>
      <c r="F1377"/>
      <c r="G1377"/>
      <c r="H1377"/>
      <c r="O1377"/>
      <c r="P1377"/>
    </row>
    <row r="1378" spans="2:16" x14ac:dyDescent="0.25">
      <c r="B1378"/>
      <c r="E1378"/>
      <c r="F1378"/>
      <c r="G1378"/>
      <c r="H1378"/>
      <c r="O1378"/>
      <c r="P1378"/>
    </row>
    <row r="1379" spans="2:16" x14ac:dyDescent="0.25">
      <c r="B1379"/>
      <c r="E1379"/>
      <c r="F1379"/>
      <c r="G1379"/>
      <c r="H1379"/>
      <c r="O1379"/>
      <c r="P1379"/>
    </row>
    <row r="1380" spans="2:16" x14ac:dyDescent="0.25">
      <c r="B1380"/>
      <c r="E1380"/>
      <c r="F1380"/>
      <c r="G1380"/>
      <c r="H1380"/>
      <c r="O1380"/>
      <c r="P1380"/>
    </row>
    <row r="1381" spans="2:16" x14ac:dyDescent="0.25">
      <c r="B1381"/>
      <c r="E1381"/>
      <c r="F1381"/>
      <c r="G1381"/>
      <c r="H1381"/>
      <c r="O1381"/>
      <c r="P1381"/>
    </row>
    <row r="1382" spans="2:16" x14ac:dyDescent="0.25">
      <c r="B1382"/>
      <c r="E1382"/>
      <c r="F1382"/>
      <c r="G1382"/>
      <c r="H1382"/>
      <c r="O1382"/>
      <c r="P1382"/>
    </row>
    <row r="1383" spans="2:16" x14ac:dyDescent="0.25">
      <c r="B1383"/>
      <c r="E1383"/>
      <c r="F1383"/>
      <c r="G1383"/>
      <c r="H1383"/>
      <c r="O1383"/>
      <c r="P1383"/>
    </row>
    <row r="1384" spans="2:16" x14ac:dyDescent="0.25">
      <c r="B1384"/>
      <c r="E1384"/>
      <c r="F1384"/>
      <c r="G1384"/>
      <c r="H1384"/>
      <c r="O1384"/>
      <c r="P1384"/>
    </row>
    <row r="1385" spans="2:16" x14ac:dyDescent="0.25">
      <c r="B1385"/>
      <c r="E1385"/>
      <c r="F1385"/>
      <c r="G1385"/>
      <c r="H1385"/>
      <c r="O1385"/>
      <c r="P1385"/>
    </row>
    <row r="1386" spans="2:16" x14ac:dyDescent="0.25">
      <c r="B1386"/>
      <c r="E1386"/>
      <c r="F1386"/>
      <c r="G1386"/>
      <c r="H1386"/>
      <c r="O1386"/>
      <c r="P1386"/>
    </row>
    <row r="1387" spans="2:16" x14ac:dyDescent="0.25">
      <c r="B1387"/>
      <c r="E1387"/>
      <c r="F1387"/>
      <c r="G1387"/>
      <c r="H1387"/>
      <c r="O1387"/>
      <c r="P1387"/>
    </row>
    <row r="1388" spans="2:16" x14ac:dyDescent="0.25">
      <c r="B1388"/>
      <c r="E1388"/>
      <c r="F1388"/>
      <c r="G1388"/>
      <c r="H1388"/>
      <c r="O1388"/>
      <c r="P1388"/>
    </row>
    <row r="1389" spans="2:16" x14ac:dyDescent="0.25">
      <c r="B1389"/>
      <c r="E1389"/>
      <c r="F1389"/>
      <c r="G1389"/>
      <c r="H1389"/>
      <c r="O1389"/>
      <c r="P1389"/>
    </row>
    <row r="1390" spans="2:16" x14ac:dyDescent="0.25">
      <c r="B1390"/>
      <c r="E1390"/>
      <c r="F1390"/>
      <c r="G1390"/>
      <c r="H1390"/>
      <c r="O1390"/>
      <c r="P1390"/>
    </row>
    <row r="1391" spans="2:16" x14ac:dyDescent="0.25">
      <c r="B1391"/>
      <c r="E1391"/>
      <c r="F1391"/>
      <c r="G1391"/>
      <c r="H1391"/>
      <c r="O1391"/>
      <c r="P1391"/>
    </row>
    <row r="1392" spans="2:16" x14ac:dyDescent="0.25">
      <c r="B1392"/>
      <c r="E1392"/>
      <c r="F1392"/>
      <c r="G1392"/>
      <c r="H1392"/>
      <c r="O1392"/>
      <c r="P1392"/>
    </row>
    <row r="1393" spans="2:16" x14ac:dyDescent="0.25">
      <c r="B1393"/>
      <c r="E1393"/>
      <c r="F1393"/>
      <c r="G1393"/>
      <c r="H1393"/>
      <c r="O1393"/>
      <c r="P1393"/>
    </row>
    <row r="1394" spans="2:16" x14ac:dyDescent="0.25">
      <c r="B1394"/>
      <c r="E1394"/>
      <c r="F1394"/>
      <c r="G1394"/>
      <c r="H1394"/>
      <c r="O1394"/>
      <c r="P1394"/>
    </row>
    <row r="1395" spans="2:16" x14ac:dyDescent="0.25">
      <c r="B1395"/>
      <c r="E1395"/>
      <c r="F1395"/>
      <c r="G1395"/>
      <c r="H1395"/>
      <c r="O1395"/>
      <c r="P1395"/>
    </row>
    <row r="1396" spans="2:16" x14ac:dyDescent="0.25">
      <c r="B1396"/>
      <c r="E1396"/>
      <c r="F1396"/>
      <c r="G1396"/>
      <c r="H1396"/>
      <c r="O1396"/>
      <c r="P1396"/>
    </row>
    <row r="1397" spans="2:16" x14ac:dyDescent="0.25">
      <c r="B1397"/>
      <c r="E1397"/>
      <c r="F1397"/>
      <c r="G1397"/>
      <c r="H1397"/>
      <c r="O1397"/>
      <c r="P1397"/>
    </row>
    <row r="1398" spans="2:16" x14ac:dyDescent="0.25">
      <c r="B1398"/>
      <c r="E1398"/>
      <c r="F1398"/>
      <c r="G1398"/>
      <c r="H1398"/>
      <c r="O1398"/>
      <c r="P1398"/>
    </row>
    <row r="1399" spans="2:16" x14ac:dyDescent="0.25">
      <c r="B1399"/>
      <c r="E1399"/>
      <c r="F1399"/>
      <c r="G1399"/>
      <c r="H1399"/>
      <c r="O1399"/>
      <c r="P1399"/>
    </row>
    <row r="1400" spans="2:16" x14ac:dyDescent="0.25">
      <c r="B1400"/>
      <c r="E1400"/>
      <c r="F1400"/>
      <c r="G1400"/>
      <c r="H1400"/>
      <c r="O1400"/>
      <c r="P1400"/>
    </row>
    <row r="1401" spans="2:16" x14ac:dyDescent="0.25">
      <c r="B1401"/>
      <c r="E1401"/>
      <c r="F1401"/>
      <c r="G1401"/>
      <c r="H1401"/>
      <c r="O1401"/>
      <c r="P1401"/>
    </row>
    <row r="1402" spans="2:16" x14ac:dyDescent="0.25">
      <c r="B1402"/>
      <c r="E1402"/>
      <c r="F1402"/>
      <c r="G1402"/>
      <c r="H1402"/>
      <c r="O1402"/>
      <c r="P1402"/>
    </row>
    <row r="1403" spans="2:16" x14ac:dyDescent="0.25">
      <c r="B1403"/>
      <c r="E1403"/>
      <c r="F1403"/>
      <c r="G1403"/>
      <c r="H1403"/>
      <c r="O1403"/>
      <c r="P1403"/>
    </row>
    <row r="1404" spans="2:16" x14ac:dyDescent="0.25">
      <c r="B1404"/>
      <c r="E1404"/>
      <c r="F1404"/>
      <c r="G1404"/>
      <c r="H1404"/>
      <c r="O1404"/>
      <c r="P1404"/>
    </row>
    <row r="1405" spans="2:16" x14ac:dyDescent="0.25">
      <c r="B1405"/>
      <c r="E1405"/>
      <c r="F1405"/>
      <c r="G1405"/>
      <c r="H1405"/>
      <c r="O1405"/>
      <c r="P1405"/>
    </row>
    <row r="1406" spans="2:16" x14ac:dyDescent="0.25">
      <c r="B1406"/>
      <c r="E1406"/>
      <c r="F1406"/>
      <c r="G1406"/>
      <c r="H1406"/>
      <c r="O1406"/>
      <c r="P1406"/>
    </row>
    <row r="1407" spans="2:16" x14ac:dyDescent="0.25">
      <c r="B1407"/>
      <c r="E1407"/>
      <c r="F1407"/>
      <c r="G1407"/>
      <c r="H1407"/>
      <c r="O1407"/>
      <c r="P1407"/>
    </row>
    <row r="1408" spans="2:16" x14ac:dyDescent="0.25">
      <c r="B1408"/>
      <c r="E1408"/>
      <c r="F1408"/>
      <c r="G1408"/>
      <c r="H1408"/>
      <c r="O1408"/>
      <c r="P1408"/>
    </row>
    <row r="1409" spans="2:16" x14ac:dyDescent="0.25">
      <c r="B1409"/>
      <c r="E1409"/>
      <c r="F1409"/>
      <c r="G1409"/>
      <c r="H1409"/>
      <c r="O1409"/>
      <c r="P1409"/>
    </row>
    <row r="1410" spans="2:16" x14ac:dyDescent="0.25">
      <c r="B1410"/>
      <c r="E1410"/>
      <c r="F1410"/>
      <c r="G1410"/>
      <c r="H1410"/>
      <c r="O1410"/>
      <c r="P1410"/>
    </row>
    <row r="1411" spans="2:16" x14ac:dyDescent="0.25">
      <c r="B1411"/>
      <c r="E1411"/>
      <c r="F1411"/>
      <c r="G1411"/>
      <c r="H1411"/>
      <c r="O1411"/>
      <c r="P1411"/>
    </row>
    <row r="1412" spans="2:16" x14ac:dyDescent="0.25">
      <c r="B1412"/>
      <c r="E1412"/>
      <c r="F1412"/>
      <c r="G1412"/>
      <c r="H1412"/>
      <c r="O1412"/>
      <c r="P1412"/>
    </row>
    <row r="1413" spans="2:16" x14ac:dyDescent="0.25">
      <c r="B1413"/>
      <c r="E1413"/>
      <c r="F1413"/>
      <c r="G1413"/>
      <c r="H1413"/>
      <c r="O1413"/>
      <c r="P1413"/>
    </row>
    <row r="1414" spans="2:16" x14ac:dyDescent="0.25">
      <c r="B1414"/>
      <c r="E1414"/>
      <c r="F1414"/>
      <c r="G1414"/>
      <c r="H1414"/>
      <c r="O1414"/>
      <c r="P1414"/>
    </row>
    <row r="1415" spans="2:16" x14ac:dyDescent="0.25">
      <c r="B1415"/>
      <c r="E1415"/>
      <c r="F1415"/>
      <c r="G1415"/>
      <c r="H1415"/>
      <c r="O1415"/>
      <c r="P1415"/>
    </row>
    <row r="1416" spans="2:16" x14ac:dyDescent="0.25">
      <c r="B1416"/>
      <c r="E1416"/>
      <c r="F1416"/>
      <c r="G1416"/>
      <c r="H1416"/>
      <c r="O1416"/>
      <c r="P1416"/>
    </row>
    <row r="1417" spans="2:16" x14ac:dyDescent="0.25">
      <c r="B1417"/>
      <c r="E1417"/>
      <c r="F1417"/>
      <c r="G1417"/>
      <c r="H1417"/>
      <c r="O1417"/>
      <c r="P1417"/>
    </row>
    <row r="1418" spans="2:16" x14ac:dyDescent="0.25">
      <c r="B1418"/>
      <c r="E1418"/>
      <c r="F1418"/>
      <c r="G1418"/>
      <c r="H1418"/>
      <c r="O1418"/>
      <c r="P1418"/>
    </row>
    <row r="1419" spans="2:16" x14ac:dyDescent="0.25">
      <c r="B1419"/>
      <c r="E1419"/>
      <c r="F1419"/>
      <c r="G1419"/>
      <c r="H1419"/>
      <c r="O1419"/>
      <c r="P1419"/>
    </row>
    <row r="1420" spans="2:16" x14ac:dyDescent="0.25">
      <c r="B1420"/>
      <c r="E1420"/>
      <c r="F1420"/>
      <c r="G1420"/>
      <c r="H1420"/>
      <c r="O1420"/>
      <c r="P1420"/>
    </row>
    <row r="1421" spans="2:16" x14ac:dyDescent="0.25">
      <c r="B1421"/>
      <c r="E1421"/>
      <c r="F1421"/>
      <c r="G1421"/>
      <c r="H1421"/>
      <c r="O1421"/>
      <c r="P1421"/>
    </row>
    <row r="1422" spans="2:16" x14ac:dyDescent="0.25">
      <c r="B1422"/>
      <c r="E1422"/>
      <c r="F1422"/>
      <c r="G1422"/>
      <c r="H1422"/>
      <c r="O1422"/>
      <c r="P1422"/>
    </row>
    <row r="1423" spans="2:16" x14ac:dyDescent="0.25">
      <c r="B1423"/>
      <c r="E1423"/>
      <c r="F1423"/>
      <c r="G1423"/>
      <c r="H1423"/>
      <c r="O1423"/>
      <c r="P1423"/>
    </row>
    <row r="1424" spans="2:16" x14ac:dyDescent="0.25">
      <c r="B1424"/>
      <c r="E1424"/>
      <c r="F1424"/>
      <c r="G1424"/>
      <c r="H1424"/>
      <c r="O1424"/>
      <c r="P1424"/>
    </row>
    <row r="1425" spans="2:16" x14ac:dyDescent="0.25">
      <c r="B1425"/>
      <c r="E1425"/>
      <c r="F1425"/>
      <c r="G1425"/>
      <c r="H1425"/>
      <c r="O1425"/>
      <c r="P1425"/>
    </row>
    <row r="1426" spans="2:16" x14ac:dyDescent="0.25">
      <c r="B1426"/>
      <c r="E1426"/>
      <c r="F1426"/>
      <c r="G1426"/>
      <c r="H1426"/>
      <c r="O1426"/>
      <c r="P1426"/>
    </row>
    <row r="1427" spans="2:16" x14ac:dyDescent="0.25">
      <c r="B1427"/>
      <c r="E1427"/>
      <c r="F1427"/>
      <c r="G1427"/>
      <c r="H1427"/>
      <c r="O1427"/>
      <c r="P1427"/>
    </row>
    <row r="1428" spans="2:16" x14ac:dyDescent="0.25">
      <c r="B1428"/>
      <c r="E1428"/>
      <c r="F1428"/>
      <c r="G1428"/>
      <c r="H1428"/>
      <c r="O1428"/>
      <c r="P1428"/>
    </row>
    <row r="1429" spans="2:16" x14ac:dyDescent="0.25">
      <c r="B1429"/>
      <c r="E1429"/>
      <c r="F1429"/>
      <c r="G1429"/>
      <c r="H1429"/>
      <c r="O1429"/>
      <c r="P1429"/>
    </row>
    <row r="1430" spans="2:16" x14ac:dyDescent="0.25">
      <c r="B1430"/>
      <c r="E1430"/>
      <c r="F1430"/>
      <c r="G1430"/>
      <c r="H1430"/>
      <c r="O1430"/>
      <c r="P1430"/>
    </row>
    <row r="1431" spans="2:16" x14ac:dyDescent="0.25">
      <c r="B1431"/>
      <c r="E1431"/>
      <c r="F1431"/>
      <c r="G1431"/>
      <c r="H1431"/>
      <c r="O1431"/>
      <c r="P1431"/>
    </row>
    <row r="1432" spans="2:16" x14ac:dyDescent="0.25">
      <c r="B1432"/>
      <c r="E1432"/>
      <c r="F1432"/>
      <c r="G1432"/>
      <c r="H1432"/>
      <c r="O1432"/>
      <c r="P1432"/>
    </row>
    <row r="1433" spans="2:16" x14ac:dyDescent="0.25">
      <c r="B1433"/>
      <c r="E1433"/>
      <c r="F1433"/>
      <c r="G1433"/>
      <c r="H1433"/>
      <c r="O1433"/>
      <c r="P1433"/>
    </row>
    <row r="1434" spans="2:16" x14ac:dyDescent="0.25">
      <c r="B1434"/>
      <c r="E1434"/>
      <c r="F1434"/>
      <c r="G1434"/>
      <c r="H1434"/>
      <c r="O1434"/>
      <c r="P1434"/>
    </row>
    <row r="1435" spans="2:16" x14ac:dyDescent="0.25">
      <c r="B1435"/>
      <c r="E1435"/>
      <c r="F1435"/>
      <c r="G1435"/>
      <c r="H1435"/>
      <c r="O1435"/>
      <c r="P1435"/>
    </row>
    <row r="1436" spans="2:16" x14ac:dyDescent="0.25">
      <c r="B1436"/>
      <c r="E1436"/>
      <c r="F1436"/>
      <c r="G1436"/>
      <c r="H1436"/>
      <c r="O1436"/>
      <c r="P1436"/>
    </row>
    <row r="1437" spans="2:16" x14ac:dyDescent="0.25">
      <c r="B1437"/>
      <c r="E1437"/>
      <c r="F1437"/>
      <c r="G1437"/>
      <c r="H1437"/>
      <c r="O1437"/>
      <c r="P1437"/>
    </row>
    <row r="1438" spans="2:16" x14ac:dyDescent="0.25">
      <c r="B1438"/>
      <c r="E1438"/>
      <c r="F1438"/>
      <c r="G1438"/>
      <c r="H1438"/>
      <c r="O1438"/>
      <c r="P1438"/>
    </row>
    <row r="1439" spans="2:16" x14ac:dyDescent="0.25">
      <c r="B1439"/>
      <c r="E1439"/>
      <c r="F1439"/>
      <c r="G1439"/>
      <c r="H1439"/>
      <c r="O1439"/>
      <c r="P1439"/>
    </row>
    <row r="1440" spans="2:16" x14ac:dyDescent="0.25">
      <c r="B1440"/>
      <c r="E1440"/>
      <c r="F1440"/>
      <c r="G1440"/>
      <c r="H1440"/>
      <c r="O1440"/>
      <c r="P1440"/>
    </row>
    <row r="1441" spans="2:16" x14ac:dyDescent="0.25">
      <c r="B1441"/>
      <c r="E1441"/>
      <c r="F1441"/>
      <c r="G1441"/>
      <c r="H1441"/>
      <c r="O1441"/>
      <c r="P1441"/>
    </row>
    <row r="1442" spans="2:16" x14ac:dyDescent="0.25">
      <c r="B1442"/>
      <c r="E1442"/>
      <c r="F1442"/>
      <c r="G1442"/>
      <c r="H1442"/>
      <c r="O1442"/>
      <c r="P1442"/>
    </row>
    <row r="1443" spans="2:16" x14ac:dyDescent="0.25">
      <c r="B1443"/>
      <c r="E1443"/>
      <c r="F1443"/>
      <c r="G1443"/>
      <c r="H1443"/>
      <c r="O1443"/>
      <c r="P1443"/>
    </row>
    <row r="1444" spans="2:16" x14ac:dyDescent="0.25">
      <c r="B1444"/>
      <c r="E1444"/>
      <c r="F1444"/>
      <c r="G1444"/>
      <c r="H1444"/>
      <c r="O1444"/>
      <c r="P1444"/>
    </row>
    <row r="1445" spans="2:16" x14ac:dyDescent="0.25">
      <c r="B1445"/>
      <c r="E1445"/>
      <c r="F1445"/>
      <c r="G1445"/>
      <c r="H1445"/>
      <c r="O1445"/>
      <c r="P1445"/>
    </row>
    <row r="1446" spans="2:16" x14ac:dyDescent="0.25">
      <c r="B1446"/>
      <c r="E1446"/>
      <c r="F1446"/>
      <c r="G1446"/>
      <c r="H1446"/>
      <c r="O1446"/>
      <c r="P1446"/>
    </row>
    <row r="1447" spans="2:16" x14ac:dyDescent="0.25">
      <c r="B1447"/>
      <c r="E1447"/>
      <c r="F1447"/>
      <c r="G1447"/>
      <c r="H1447"/>
      <c r="O1447"/>
      <c r="P1447"/>
    </row>
    <row r="1448" spans="2:16" x14ac:dyDescent="0.25">
      <c r="B1448"/>
      <c r="E1448"/>
      <c r="F1448"/>
      <c r="G1448"/>
      <c r="H1448"/>
      <c r="O1448"/>
      <c r="P1448"/>
    </row>
    <row r="1449" spans="2:16" x14ac:dyDescent="0.25">
      <c r="B1449"/>
      <c r="E1449"/>
      <c r="F1449"/>
      <c r="G1449"/>
      <c r="H1449"/>
      <c r="O1449"/>
      <c r="P1449"/>
    </row>
    <row r="1450" spans="2:16" x14ac:dyDescent="0.25">
      <c r="B1450"/>
      <c r="E1450"/>
      <c r="F1450"/>
      <c r="G1450"/>
      <c r="H1450"/>
      <c r="O1450"/>
      <c r="P1450"/>
    </row>
    <row r="1451" spans="2:16" x14ac:dyDescent="0.25">
      <c r="B1451"/>
      <c r="E1451"/>
      <c r="F1451"/>
      <c r="G1451"/>
      <c r="H1451"/>
      <c r="O1451"/>
      <c r="P1451"/>
    </row>
    <row r="1452" spans="2:16" x14ac:dyDescent="0.25">
      <c r="B1452"/>
      <c r="E1452"/>
      <c r="F1452"/>
      <c r="G1452"/>
      <c r="H1452"/>
      <c r="O1452"/>
      <c r="P1452"/>
    </row>
    <row r="1453" spans="2:16" x14ac:dyDescent="0.25">
      <c r="B1453"/>
      <c r="E1453"/>
      <c r="F1453"/>
      <c r="G1453"/>
      <c r="H1453"/>
      <c r="O1453"/>
      <c r="P1453"/>
    </row>
    <row r="1454" spans="2:16" x14ac:dyDescent="0.25">
      <c r="B1454"/>
      <c r="E1454"/>
      <c r="F1454"/>
      <c r="G1454"/>
      <c r="H1454"/>
      <c r="O1454"/>
      <c r="P1454"/>
    </row>
    <row r="1455" spans="2:16" x14ac:dyDescent="0.25">
      <c r="B1455"/>
      <c r="E1455"/>
      <c r="F1455"/>
      <c r="G1455"/>
      <c r="H1455"/>
      <c r="O1455"/>
      <c r="P1455"/>
    </row>
    <row r="1456" spans="2:16" x14ac:dyDescent="0.25">
      <c r="B1456"/>
      <c r="E1456"/>
      <c r="F1456"/>
      <c r="G1456"/>
      <c r="H1456"/>
      <c r="O1456"/>
      <c r="P1456"/>
    </row>
    <row r="1457" spans="2:16" x14ac:dyDescent="0.25">
      <c r="B1457"/>
      <c r="E1457"/>
      <c r="F1457"/>
      <c r="G1457"/>
      <c r="H1457"/>
      <c r="O1457"/>
      <c r="P1457"/>
    </row>
    <row r="1458" spans="2:16" x14ac:dyDescent="0.25">
      <c r="B1458"/>
      <c r="E1458"/>
      <c r="F1458"/>
      <c r="G1458"/>
      <c r="H1458"/>
      <c r="O1458"/>
      <c r="P1458"/>
    </row>
    <row r="1459" spans="2:16" x14ac:dyDescent="0.25">
      <c r="B1459"/>
      <c r="E1459"/>
      <c r="F1459"/>
      <c r="G1459"/>
      <c r="H1459"/>
      <c r="O1459"/>
      <c r="P1459"/>
    </row>
    <row r="1460" spans="2:16" x14ac:dyDescent="0.25">
      <c r="B1460"/>
      <c r="E1460"/>
      <c r="F1460"/>
      <c r="G1460"/>
      <c r="H1460"/>
      <c r="O1460"/>
      <c r="P1460"/>
    </row>
    <row r="1461" spans="2:16" x14ac:dyDescent="0.25">
      <c r="B1461"/>
      <c r="E1461"/>
      <c r="F1461"/>
      <c r="G1461"/>
      <c r="H1461"/>
      <c r="O1461"/>
      <c r="P1461"/>
    </row>
    <row r="1462" spans="2:16" x14ac:dyDescent="0.25">
      <c r="B1462"/>
      <c r="E1462"/>
      <c r="F1462"/>
      <c r="G1462"/>
      <c r="H1462"/>
      <c r="O1462"/>
      <c r="P1462"/>
    </row>
    <row r="1463" spans="2:16" x14ac:dyDescent="0.25">
      <c r="B1463"/>
      <c r="E1463"/>
      <c r="F1463"/>
      <c r="G1463"/>
      <c r="H1463"/>
      <c r="O1463"/>
      <c r="P1463"/>
    </row>
    <row r="1464" spans="2:16" x14ac:dyDescent="0.25">
      <c r="B1464"/>
      <c r="E1464"/>
      <c r="F1464"/>
      <c r="G1464"/>
      <c r="H1464"/>
      <c r="O1464"/>
      <c r="P1464"/>
    </row>
    <row r="1465" spans="2:16" x14ac:dyDescent="0.25">
      <c r="B1465"/>
      <c r="E1465"/>
      <c r="F1465"/>
      <c r="G1465"/>
      <c r="H1465"/>
      <c r="O1465"/>
      <c r="P1465"/>
    </row>
    <row r="1466" spans="2:16" x14ac:dyDescent="0.25">
      <c r="B1466"/>
      <c r="E1466"/>
      <c r="F1466"/>
      <c r="G1466"/>
      <c r="H1466"/>
      <c r="O1466"/>
      <c r="P1466"/>
    </row>
    <row r="1467" spans="2:16" x14ac:dyDescent="0.25">
      <c r="B1467"/>
      <c r="E1467"/>
      <c r="F1467"/>
      <c r="G1467"/>
      <c r="H1467"/>
      <c r="O1467"/>
      <c r="P1467"/>
    </row>
    <row r="1468" spans="2:16" x14ac:dyDescent="0.25">
      <c r="B1468"/>
      <c r="E1468"/>
      <c r="F1468"/>
      <c r="G1468"/>
      <c r="H1468"/>
      <c r="O1468"/>
      <c r="P1468"/>
    </row>
    <row r="1469" spans="2:16" x14ac:dyDescent="0.25">
      <c r="B1469"/>
      <c r="E1469"/>
      <c r="F1469"/>
      <c r="G1469"/>
      <c r="H1469"/>
      <c r="O1469"/>
      <c r="P1469"/>
    </row>
    <row r="1470" spans="2:16" x14ac:dyDescent="0.25">
      <c r="B1470"/>
      <c r="E1470"/>
      <c r="F1470"/>
      <c r="G1470"/>
      <c r="H1470"/>
      <c r="O1470"/>
      <c r="P1470"/>
    </row>
    <row r="1471" spans="2:16" x14ac:dyDescent="0.25">
      <c r="B1471"/>
      <c r="E1471"/>
      <c r="F1471"/>
      <c r="G1471"/>
      <c r="H1471"/>
      <c r="O1471"/>
      <c r="P1471"/>
    </row>
    <row r="1472" spans="2:16" x14ac:dyDescent="0.25">
      <c r="B1472"/>
      <c r="E1472"/>
      <c r="F1472"/>
      <c r="G1472"/>
      <c r="H1472"/>
      <c r="O1472"/>
      <c r="P1472"/>
    </row>
    <row r="1473" spans="2:16" x14ac:dyDescent="0.25">
      <c r="B1473"/>
      <c r="E1473"/>
      <c r="F1473"/>
      <c r="G1473"/>
      <c r="H1473"/>
      <c r="O1473"/>
      <c r="P1473"/>
    </row>
    <row r="1474" spans="2:16" x14ac:dyDescent="0.25">
      <c r="B1474"/>
      <c r="E1474"/>
      <c r="F1474"/>
      <c r="G1474"/>
      <c r="H1474"/>
      <c r="O1474"/>
      <c r="P1474"/>
    </row>
    <row r="1475" spans="2:16" x14ac:dyDescent="0.25">
      <c r="B1475"/>
      <c r="E1475"/>
      <c r="F1475"/>
      <c r="G1475"/>
      <c r="H1475"/>
      <c r="O1475"/>
      <c r="P1475"/>
    </row>
    <row r="1476" spans="2:16" x14ac:dyDescent="0.25">
      <c r="B1476"/>
      <c r="E1476"/>
      <c r="F1476"/>
      <c r="G1476"/>
      <c r="H1476"/>
      <c r="O1476"/>
      <c r="P1476"/>
    </row>
    <row r="1477" spans="2:16" x14ac:dyDescent="0.25">
      <c r="B1477"/>
      <c r="E1477"/>
      <c r="F1477"/>
      <c r="G1477"/>
      <c r="H1477"/>
      <c r="O1477"/>
      <c r="P1477"/>
    </row>
    <row r="1478" spans="2:16" x14ac:dyDescent="0.25">
      <c r="B1478"/>
      <c r="E1478"/>
      <c r="F1478"/>
      <c r="G1478"/>
      <c r="H1478"/>
      <c r="O1478"/>
      <c r="P1478"/>
    </row>
    <row r="1479" spans="2:16" x14ac:dyDescent="0.25">
      <c r="B1479"/>
      <c r="E1479"/>
      <c r="F1479"/>
      <c r="G1479"/>
      <c r="H1479"/>
      <c r="O1479"/>
      <c r="P1479"/>
    </row>
    <row r="1480" spans="2:16" x14ac:dyDescent="0.25">
      <c r="B1480"/>
      <c r="E1480"/>
      <c r="F1480"/>
      <c r="G1480"/>
      <c r="H1480"/>
      <c r="O1480"/>
      <c r="P1480"/>
    </row>
    <row r="1481" spans="2:16" x14ac:dyDescent="0.25">
      <c r="B1481"/>
      <c r="E1481"/>
      <c r="F1481"/>
      <c r="G1481"/>
      <c r="H1481"/>
      <c r="O1481"/>
      <c r="P1481"/>
    </row>
    <row r="1482" spans="2:16" x14ac:dyDescent="0.25">
      <c r="B1482"/>
      <c r="E1482"/>
      <c r="F1482"/>
      <c r="G1482"/>
      <c r="H1482"/>
      <c r="O1482"/>
      <c r="P1482"/>
    </row>
    <row r="1483" spans="2:16" x14ac:dyDescent="0.25">
      <c r="B1483"/>
      <c r="E1483"/>
      <c r="F1483"/>
      <c r="G1483"/>
      <c r="H1483"/>
      <c r="O1483"/>
      <c r="P1483"/>
    </row>
    <row r="1484" spans="2:16" x14ac:dyDescent="0.25">
      <c r="B1484"/>
      <c r="E1484"/>
      <c r="F1484"/>
      <c r="G1484"/>
      <c r="H1484"/>
      <c r="O1484"/>
      <c r="P1484"/>
    </row>
    <row r="1485" spans="2:16" x14ac:dyDescent="0.25">
      <c r="B1485"/>
      <c r="E1485"/>
      <c r="F1485"/>
      <c r="G1485"/>
      <c r="H1485"/>
      <c r="O1485"/>
      <c r="P1485"/>
    </row>
    <row r="1486" spans="2:16" x14ac:dyDescent="0.25">
      <c r="B1486"/>
      <c r="E1486"/>
      <c r="F1486"/>
      <c r="G1486"/>
      <c r="H1486"/>
      <c r="O1486"/>
      <c r="P1486"/>
    </row>
    <row r="1487" spans="2:16" x14ac:dyDescent="0.25">
      <c r="B1487"/>
      <c r="E1487"/>
      <c r="F1487"/>
      <c r="G1487"/>
      <c r="H1487"/>
      <c r="O1487"/>
      <c r="P1487"/>
    </row>
    <row r="1488" spans="2:16" x14ac:dyDescent="0.25">
      <c r="B1488"/>
      <c r="E1488"/>
      <c r="F1488"/>
      <c r="G1488"/>
      <c r="H1488"/>
      <c r="O1488"/>
      <c r="P1488"/>
    </row>
    <row r="1489" spans="2:16" x14ac:dyDescent="0.25">
      <c r="B1489"/>
      <c r="E1489"/>
      <c r="F1489"/>
      <c r="G1489"/>
      <c r="H1489"/>
      <c r="O1489"/>
      <c r="P1489"/>
    </row>
    <row r="1490" spans="2:16" x14ac:dyDescent="0.25">
      <c r="B1490"/>
      <c r="E1490"/>
      <c r="F1490"/>
      <c r="G1490"/>
      <c r="H1490"/>
      <c r="O1490"/>
      <c r="P1490"/>
    </row>
    <row r="1491" spans="2:16" x14ac:dyDescent="0.25">
      <c r="B1491"/>
      <c r="E1491"/>
      <c r="F1491"/>
      <c r="G1491"/>
      <c r="H1491"/>
      <c r="O1491"/>
      <c r="P1491"/>
    </row>
    <row r="1492" spans="2:16" x14ac:dyDescent="0.25">
      <c r="B1492"/>
      <c r="E1492"/>
      <c r="F1492"/>
      <c r="G1492"/>
      <c r="H1492"/>
      <c r="O1492"/>
      <c r="P1492"/>
    </row>
    <row r="1493" spans="2:16" x14ac:dyDescent="0.25">
      <c r="B1493"/>
      <c r="E1493"/>
      <c r="F1493"/>
      <c r="G1493"/>
      <c r="H1493"/>
      <c r="O1493"/>
      <c r="P1493"/>
    </row>
    <row r="1494" spans="2:16" x14ac:dyDescent="0.25">
      <c r="B1494"/>
      <c r="E1494"/>
      <c r="F1494"/>
      <c r="G1494"/>
      <c r="H1494"/>
      <c r="O1494"/>
      <c r="P1494"/>
    </row>
    <row r="1495" spans="2:16" x14ac:dyDescent="0.25">
      <c r="B1495"/>
      <c r="E1495"/>
      <c r="F1495"/>
      <c r="G1495"/>
      <c r="H1495"/>
      <c r="O1495"/>
      <c r="P1495"/>
    </row>
    <row r="1496" spans="2:16" x14ac:dyDescent="0.25">
      <c r="B1496"/>
      <c r="E1496"/>
      <c r="F1496"/>
      <c r="G1496"/>
      <c r="H1496"/>
      <c r="O1496"/>
      <c r="P1496"/>
    </row>
    <row r="1497" spans="2:16" x14ac:dyDescent="0.25">
      <c r="B1497"/>
      <c r="E1497"/>
      <c r="F1497"/>
      <c r="G1497"/>
      <c r="H1497"/>
      <c r="O1497"/>
      <c r="P1497"/>
    </row>
    <row r="1498" spans="2:16" x14ac:dyDescent="0.25">
      <c r="B1498"/>
      <c r="E1498"/>
      <c r="F1498"/>
      <c r="G1498"/>
      <c r="H1498"/>
      <c r="O1498"/>
      <c r="P1498"/>
    </row>
    <row r="1499" spans="2:16" x14ac:dyDescent="0.25">
      <c r="B1499"/>
      <c r="E1499"/>
      <c r="F1499"/>
      <c r="G1499"/>
      <c r="H1499"/>
      <c r="O1499"/>
      <c r="P1499"/>
    </row>
    <row r="1500" spans="2:16" x14ac:dyDescent="0.25">
      <c r="B1500"/>
      <c r="E1500"/>
      <c r="F1500"/>
      <c r="G1500"/>
      <c r="H1500"/>
      <c r="O1500"/>
      <c r="P1500"/>
    </row>
    <row r="1501" spans="2:16" x14ac:dyDescent="0.25">
      <c r="B1501"/>
      <c r="E1501"/>
      <c r="F1501"/>
      <c r="G1501"/>
      <c r="H1501"/>
      <c r="O1501"/>
      <c r="P1501"/>
    </row>
    <row r="1502" spans="2:16" x14ac:dyDescent="0.25">
      <c r="B1502"/>
      <c r="E1502"/>
      <c r="F1502"/>
      <c r="G1502"/>
      <c r="H1502"/>
      <c r="O1502"/>
      <c r="P1502"/>
    </row>
    <row r="1503" spans="2:16" x14ac:dyDescent="0.25">
      <c r="B1503"/>
      <c r="E1503"/>
      <c r="F1503"/>
      <c r="G1503"/>
      <c r="H1503"/>
      <c r="O1503"/>
      <c r="P1503"/>
    </row>
    <row r="1504" spans="2:16" x14ac:dyDescent="0.25">
      <c r="B1504"/>
      <c r="E1504"/>
      <c r="F1504"/>
      <c r="G1504"/>
      <c r="H1504"/>
      <c r="O1504"/>
      <c r="P1504"/>
    </row>
    <row r="1505" spans="2:16" x14ac:dyDescent="0.25">
      <c r="B1505"/>
      <c r="E1505"/>
      <c r="F1505"/>
      <c r="G1505"/>
      <c r="H1505"/>
      <c r="O1505"/>
      <c r="P1505"/>
    </row>
    <row r="1506" spans="2:16" x14ac:dyDescent="0.25">
      <c r="B1506"/>
      <c r="E1506"/>
      <c r="F1506"/>
      <c r="G1506"/>
      <c r="H1506"/>
      <c r="O1506"/>
      <c r="P1506"/>
    </row>
    <row r="1507" spans="2:16" x14ac:dyDescent="0.25">
      <c r="B1507"/>
      <c r="E1507"/>
      <c r="F1507"/>
      <c r="G1507"/>
      <c r="H1507"/>
      <c r="O1507"/>
      <c r="P1507"/>
    </row>
    <row r="1508" spans="2:16" x14ac:dyDescent="0.25">
      <c r="B1508"/>
      <c r="E1508"/>
      <c r="F1508"/>
      <c r="G1508"/>
      <c r="H1508"/>
      <c r="O1508"/>
      <c r="P1508"/>
    </row>
    <row r="1509" spans="2:16" x14ac:dyDescent="0.25">
      <c r="B1509"/>
      <c r="E1509"/>
      <c r="F1509"/>
      <c r="G1509"/>
      <c r="H1509"/>
      <c r="O1509"/>
      <c r="P1509"/>
    </row>
    <row r="1510" spans="2:16" x14ac:dyDescent="0.25">
      <c r="B1510"/>
      <c r="E1510"/>
      <c r="F1510"/>
      <c r="G1510"/>
      <c r="H1510"/>
      <c r="O1510"/>
      <c r="P1510"/>
    </row>
    <row r="1511" spans="2:16" x14ac:dyDescent="0.25">
      <c r="B1511"/>
      <c r="E1511"/>
      <c r="F1511"/>
      <c r="G1511"/>
      <c r="H1511"/>
      <c r="O1511"/>
      <c r="P1511"/>
    </row>
    <row r="1512" spans="2:16" x14ac:dyDescent="0.25">
      <c r="B1512"/>
      <c r="E1512"/>
      <c r="F1512"/>
      <c r="G1512"/>
      <c r="H1512"/>
      <c r="O1512"/>
      <c r="P1512"/>
    </row>
    <row r="1513" spans="2:16" x14ac:dyDescent="0.25">
      <c r="B1513"/>
      <c r="E1513"/>
      <c r="F1513"/>
      <c r="G1513"/>
      <c r="H1513"/>
      <c r="O1513"/>
      <c r="P1513"/>
    </row>
    <row r="1514" spans="2:16" x14ac:dyDescent="0.25">
      <c r="B1514"/>
      <c r="E1514"/>
      <c r="F1514"/>
      <c r="G1514"/>
      <c r="H1514"/>
      <c r="O1514"/>
      <c r="P1514"/>
    </row>
    <row r="1515" spans="2:16" x14ac:dyDescent="0.25">
      <c r="B1515"/>
      <c r="E1515"/>
      <c r="F1515"/>
      <c r="G1515"/>
      <c r="H1515"/>
      <c r="O1515"/>
      <c r="P1515"/>
    </row>
    <row r="1516" spans="2:16" x14ac:dyDescent="0.25">
      <c r="B1516"/>
      <c r="E1516"/>
      <c r="F1516"/>
      <c r="G1516"/>
      <c r="H1516"/>
      <c r="O1516"/>
      <c r="P1516"/>
    </row>
    <row r="1517" spans="2:16" x14ac:dyDescent="0.25">
      <c r="B1517"/>
      <c r="E1517"/>
      <c r="F1517"/>
      <c r="G1517"/>
      <c r="H1517"/>
      <c r="O1517"/>
      <c r="P1517"/>
    </row>
    <row r="1518" spans="2:16" x14ac:dyDescent="0.25">
      <c r="B1518"/>
      <c r="E1518"/>
      <c r="F1518"/>
      <c r="G1518"/>
      <c r="H1518"/>
      <c r="O1518"/>
      <c r="P1518"/>
    </row>
    <row r="1519" spans="2:16" x14ac:dyDescent="0.25">
      <c r="B1519"/>
      <c r="E1519"/>
      <c r="F1519"/>
      <c r="G1519"/>
      <c r="H1519"/>
      <c r="O1519"/>
      <c r="P1519"/>
    </row>
    <row r="1520" spans="2:16" x14ac:dyDescent="0.25">
      <c r="B1520"/>
      <c r="E1520"/>
      <c r="F1520"/>
      <c r="G1520"/>
      <c r="H1520"/>
      <c r="O1520"/>
      <c r="P1520"/>
    </row>
    <row r="1521" spans="2:16" x14ac:dyDescent="0.25">
      <c r="B1521"/>
      <c r="E1521"/>
      <c r="F1521"/>
      <c r="G1521"/>
      <c r="H1521"/>
      <c r="O1521"/>
      <c r="P1521"/>
    </row>
    <row r="1522" spans="2:16" x14ac:dyDescent="0.25">
      <c r="B1522"/>
      <c r="E1522"/>
      <c r="F1522"/>
      <c r="G1522"/>
      <c r="H1522"/>
      <c r="O1522"/>
      <c r="P1522"/>
    </row>
    <row r="1523" spans="2:16" x14ac:dyDescent="0.25">
      <c r="B1523"/>
      <c r="E1523"/>
      <c r="F1523"/>
      <c r="G1523"/>
      <c r="H1523"/>
      <c r="O1523"/>
      <c r="P1523"/>
    </row>
    <row r="1524" spans="2:16" x14ac:dyDescent="0.25">
      <c r="B1524"/>
      <c r="E1524"/>
      <c r="F1524"/>
      <c r="G1524"/>
      <c r="H1524"/>
      <c r="O1524"/>
      <c r="P1524"/>
    </row>
    <row r="1525" spans="2:16" x14ac:dyDescent="0.25">
      <c r="B1525"/>
      <c r="E1525"/>
      <c r="F1525"/>
      <c r="G1525"/>
      <c r="H1525"/>
      <c r="O1525"/>
      <c r="P1525"/>
    </row>
    <row r="1526" spans="2:16" x14ac:dyDescent="0.25">
      <c r="B1526"/>
      <c r="E1526"/>
      <c r="F1526"/>
      <c r="G1526"/>
      <c r="H1526"/>
      <c r="O1526"/>
      <c r="P1526"/>
    </row>
    <row r="1527" spans="2:16" x14ac:dyDescent="0.25">
      <c r="B1527"/>
      <c r="E1527"/>
      <c r="F1527"/>
      <c r="G1527"/>
      <c r="H1527"/>
      <c r="O1527"/>
      <c r="P1527"/>
    </row>
    <row r="1528" spans="2:16" x14ac:dyDescent="0.25">
      <c r="B1528"/>
      <c r="E1528"/>
      <c r="F1528"/>
      <c r="G1528"/>
      <c r="H1528"/>
      <c r="O1528"/>
      <c r="P1528"/>
    </row>
    <row r="1529" spans="2:16" x14ac:dyDescent="0.25">
      <c r="B1529"/>
      <c r="E1529"/>
      <c r="F1529"/>
      <c r="G1529"/>
      <c r="H1529"/>
      <c r="O1529"/>
      <c r="P1529"/>
    </row>
    <row r="1530" spans="2:16" x14ac:dyDescent="0.25">
      <c r="B1530"/>
      <c r="E1530"/>
      <c r="F1530"/>
      <c r="G1530"/>
      <c r="H1530"/>
      <c r="O1530"/>
      <c r="P1530"/>
    </row>
    <row r="1531" spans="2:16" x14ac:dyDescent="0.25">
      <c r="B1531"/>
      <c r="E1531"/>
      <c r="F1531"/>
      <c r="G1531"/>
      <c r="H1531"/>
      <c r="O1531"/>
      <c r="P1531"/>
    </row>
    <row r="1532" spans="2:16" x14ac:dyDescent="0.25">
      <c r="B1532"/>
      <c r="E1532"/>
      <c r="F1532"/>
      <c r="G1532"/>
      <c r="H1532"/>
      <c r="O1532"/>
      <c r="P1532"/>
    </row>
    <row r="1533" spans="2:16" x14ac:dyDescent="0.25">
      <c r="B1533"/>
      <c r="E1533"/>
      <c r="F1533"/>
      <c r="G1533"/>
      <c r="H1533"/>
      <c r="O1533"/>
      <c r="P1533"/>
    </row>
    <row r="1534" spans="2:16" x14ac:dyDescent="0.25">
      <c r="B1534"/>
      <c r="E1534"/>
      <c r="F1534"/>
      <c r="G1534"/>
      <c r="H1534"/>
      <c r="O1534"/>
      <c r="P1534"/>
    </row>
    <row r="1535" spans="2:16" x14ac:dyDescent="0.25">
      <c r="B1535"/>
      <c r="E1535"/>
      <c r="F1535"/>
      <c r="G1535"/>
      <c r="H1535"/>
      <c r="O1535"/>
      <c r="P1535"/>
    </row>
    <row r="1536" spans="2:16" x14ac:dyDescent="0.25">
      <c r="B1536"/>
      <c r="E1536"/>
      <c r="F1536"/>
      <c r="G1536"/>
      <c r="H1536"/>
      <c r="O1536"/>
      <c r="P1536"/>
    </row>
    <row r="1537" spans="2:16" x14ac:dyDescent="0.25">
      <c r="B1537"/>
      <c r="E1537"/>
      <c r="F1537"/>
      <c r="G1537"/>
      <c r="H1537"/>
      <c r="O1537"/>
      <c r="P1537"/>
    </row>
    <row r="1538" spans="2:16" x14ac:dyDescent="0.25">
      <c r="B1538"/>
      <c r="E1538"/>
      <c r="F1538"/>
      <c r="G1538"/>
      <c r="H1538"/>
      <c r="O1538"/>
      <c r="P1538"/>
    </row>
    <row r="1539" spans="2:16" x14ac:dyDescent="0.25">
      <c r="B1539"/>
      <c r="E1539"/>
      <c r="F1539"/>
      <c r="G1539"/>
      <c r="H1539"/>
      <c r="O1539"/>
      <c r="P1539"/>
    </row>
    <row r="1540" spans="2:16" x14ac:dyDescent="0.25">
      <c r="B1540"/>
      <c r="E1540"/>
      <c r="F1540"/>
      <c r="G1540"/>
      <c r="H1540"/>
      <c r="O1540"/>
      <c r="P1540"/>
    </row>
    <row r="1541" spans="2:16" x14ac:dyDescent="0.25">
      <c r="B1541"/>
      <c r="E1541"/>
      <c r="F1541"/>
      <c r="G1541"/>
      <c r="H1541"/>
      <c r="O1541"/>
      <c r="P1541"/>
    </row>
    <row r="1542" spans="2:16" x14ac:dyDescent="0.25">
      <c r="B1542"/>
      <c r="E1542"/>
      <c r="F1542"/>
      <c r="G1542"/>
      <c r="H1542"/>
      <c r="O1542"/>
      <c r="P1542"/>
    </row>
    <row r="1543" spans="2:16" x14ac:dyDescent="0.25">
      <c r="B1543"/>
      <c r="E1543"/>
      <c r="F1543"/>
      <c r="G1543"/>
      <c r="H1543"/>
      <c r="O1543"/>
      <c r="P1543"/>
    </row>
    <row r="1544" spans="2:16" x14ac:dyDescent="0.25">
      <c r="B1544"/>
      <c r="E1544"/>
      <c r="F1544"/>
      <c r="G1544"/>
      <c r="H1544"/>
      <c r="O1544"/>
      <c r="P1544"/>
    </row>
    <row r="1545" spans="2:16" x14ac:dyDescent="0.25">
      <c r="B1545"/>
      <c r="E1545"/>
      <c r="F1545"/>
      <c r="G1545"/>
      <c r="H1545"/>
      <c r="O1545"/>
      <c r="P1545"/>
    </row>
    <row r="1546" spans="2:16" x14ac:dyDescent="0.25">
      <c r="B1546"/>
      <c r="E1546"/>
      <c r="F1546"/>
      <c r="G1546"/>
      <c r="H1546"/>
      <c r="O1546"/>
      <c r="P1546"/>
    </row>
    <row r="1547" spans="2:16" x14ac:dyDescent="0.25">
      <c r="B1547"/>
      <c r="E1547"/>
      <c r="F1547"/>
      <c r="G1547"/>
      <c r="H1547"/>
      <c r="O1547"/>
      <c r="P1547"/>
    </row>
    <row r="1548" spans="2:16" x14ac:dyDescent="0.25">
      <c r="B1548"/>
      <c r="E1548"/>
      <c r="F1548"/>
      <c r="G1548"/>
      <c r="H1548"/>
      <c r="O1548"/>
      <c r="P1548"/>
    </row>
    <row r="1549" spans="2:16" x14ac:dyDescent="0.25">
      <c r="B1549"/>
      <c r="E1549"/>
      <c r="F1549"/>
      <c r="G1549"/>
      <c r="H1549"/>
      <c r="O1549"/>
      <c r="P1549"/>
    </row>
    <row r="1550" spans="2:16" x14ac:dyDescent="0.25">
      <c r="B1550"/>
      <c r="E1550"/>
      <c r="F1550"/>
      <c r="G1550"/>
      <c r="H1550"/>
      <c r="O1550"/>
      <c r="P1550"/>
    </row>
    <row r="1551" spans="2:16" x14ac:dyDescent="0.25">
      <c r="B1551"/>
      <c r="E1551"/>
      <c r="F1551"/>
      <c r="G1551"/>
      <c r="H1551"/>
      <c r="O1551"/>
      <c r="P1551"/>
    </row>
    <row r="1552" spans="2:16" x14ac:dyDescent="0.25">
      <c r="B1552"/>
      <c r="E1552"/>
      <c r="F1552"/>
      <c r="G1552"/>
      <c r="H1552"/>
      <c r="O1552"/>
      <c r="P1552"/>
    </row>
    <row r="1553" spans="2:16" x14ac:dyDescent="0.25">
      <c r="B1553"/>
      <c r="E1553"/>
      <c r="F1553"/>
      <c r="G1553"/>
      <c r="H1553"/>
      <c r="O1553"/>
      <c r="P1553"/>
    </row>
    <row r="1554" spans="2:16" x14ac:dyDescent="0.25">
      <c r="B1554"/>
      <c r="E1554"/>
      <c r="F1554"/>
      <c r="G1554"/>
      <c r="H1554"/>
      <c r="O1554"/>
      <c r="P1554"/>
    </row>
    <row r="1555" spans="2:16" x14ac:dyDescent="0.25">
      <c r="B1555"/>
      <c r="E1555"/>
      <c r="F1555"/>
      <c r="G1555"/>
      <c r="H1555"/>
      <c r="O1555"/>
      <c r="P1555"/>
    </row>
    <row r="1556" spans="2:16" x14ac:dyDescent="0.25">
      <c r="B1556"/>
      <c r="E1556"/>
      <c r="F1556"/>
      <c r="G1556"/>
      <c r="H1556"/>
      <c r="O1556"/>
      <c r="P1556"/>
    </row>
    <row r="1557" spans="2:16" x14ac:dyDescent="0.25">
      <c r="B1557"/>
      <c r="E1557"/>
      <c r="F1557"/>
      <c r="G1557"/>
      <c r="H1557"/>
      <c r="O1557"/>
      <c r="P1557"/>
    </row>
    <row r="1558" spans="2:16" x14ac:dyDescent="0.25">
      <c r="B1558"/>
      <c r="E1558"/>
      <c r="F1558"/>
      <c r="G1558"/>
      <c r="H1558"/>
      <c r="O1558"/>
      <c r="P1558"/>
    </row>
    <row r="1559" spans="2:16" x14ac:dyDescent="0.25">
      <c r="B1559"/>
      <c r="E1559"/>
      <c r="F1559"/>
      <c r="G1559"/>
      <c r="H1559"/>
      <c r="O1559"/>
      <c r="P1559"/>
    </row>
    <row r="1560" spans="2:16" x14ac:dyDescent="0.25">
      <c r="B1560"/>
      <c r="E1560"/>
      <c r="F1560"/>
      <c r="G1560"/>
      <c r="H1560"/>
      <c r="O1560"/>
      <c r="P1560"/>
    </row>
    <row r="1561" spans="2:16" x14ac:dyDescent="0.25">
      <c r="B1561"/>
      <c r="E1561"/>
      <c r="F1561"/>
      <c r="G1561"/>
      <c r="H1561"/>
      <c r="O1561"/>
      <c r="P1561"/>
    </row>
    <row r="1562" spans="2:16" x14ac:dyDescent="0.25">
      <c r="B1562"/>
      <c r="E1562"/>
      <c r="F1562"/>
      <c r="G1562"/>
      <c r="H1562"/>
      <c r="O1562"/>
      <c r="P1562"/>
    </row>
    <row r="1563" spans="2:16" x14ac:dyDescent="0.25">
      <c r="B1563"/>
      <c r="E1563"/>
      <c r="F1563"/>
      <c r="G1563"/>
      <c r="H1563"/>
      <c r="O1563"/>
      <c r="P1563"/>
    </row>
    <row r="1564" spans="2:16" x14ac:dyDescent="0.25">
      <c r="B1564"/>
      <c r="E1564"/>
      <c r="F1564"/>
      <c r="G1564"/>
      <c r="H1564"/>
      <c r="O1564"/>
      <c r="P1564"/>
    </row>
    <row r="1565" spans="2:16" x14ac:dyDescent="0.25">
      <c r="B1565"/>
      <c r="E1565"/>
      <c r="F1565"/>
      <c r="G1565"/>
      <c r="H1565"/>
      <c r="O1565"/>
      <c r="P1565"/>
    </row>
    <row r="1566" spans="2:16" x14ac:dyDescent="0.25">
      <c r="B1566"/>
      <c r="E1566"/>
      <c r="F1566"/>
      <c r="G1566"/>
      <c r="H1566"/>
      <c r="O1566"/>
      <c r="P1566"/>
    </row>
    <row r="1567" spans="2:16" x14ac:dyDescent="0.25">
      <c r="B1567"/>
      <c r="E1567"/>
      <c r="F1567"/>
      <c r="G1567"/>
      <c r="H1567"/>
      <c r="O1567"/>
      <c r="P1567"/>
    </row>
    <row r="1568" spans="2:16" x14ac:dyDescent="0.25">
      <c r="B1568"/>
      <c r="E1568"/>
      <c r="F1568"/>
      <c r="G1568"/>
      <c r="H1568"/>
      <c r="O1568"/>
      <c r="P1568"/>
    </row>
    <row r="1569" spans="2:16" x14ac:dyDescent="0.25">
      <c r="B1569"/>
      <c r="E1569"/>
      <c r="F1569"/>
      <c r="G1569"/>
      <c r="H1569"/>
      <c r="O1569"/>
      <c r="P1569"/>
    </row>
    <row r="1570" spans="2:16" x14ac:dyDescent="0.25">
      <c r="B1570"/>
      <c r="E1570"/>
      <c r="F1570"/>
      <c r="G1570"/>
      <c r="H1570"/>
      <c r="O1570"/>
      <c r="P1570"/>
    </row>
    <row r="1571" spans="2:16" x14ac:dyDescent="0.25">
      <c r="B1571"/>
      <c r="E1571"/>
      <c r="F1571"/>
      <c r="G1571"/>
      <c r="H1571"/>
      <c r="O1571"/>
      <c r="P1571"/>
    </row>
    <row r="1572" spans="2:16" x14ac:dyDescent="0.25">
      <c r="B1572"/>
      <c r="E1572"/>
      <c r="F1572"/>
      <c r="G1572"/>
      <c r="H1572"/>
      <c r="O1572"/>
      <c r="P1572"/>
    </row>
    <row r="1573" spans="2:16" x14ac:dyDescent="0.25">
      <c r="B1573"/>
      <c r="E1573"/>
      <c r="F1573"/>
      <c r="G1573"/>
      <c r="H1573"/>
      <c r="O1573"/>
      <c r="P1573"/>
    </row>
    <row r="1574" spans="2:16" x14ac:dyDescent="0.25">
      <c r="B1574"/>
      <c r="E1574"/>
      <c r="F1574"/>
      <c r="G1574"/>
      <c r="H1574"/>
      <c r="O1574"/>
      <c r="P1574"/>
    </row>
    <row r="1575" spans="2:16" x14ac:dyDescent="0.25">
      <c r="B1575"/>
      <c r="E1575"/>
      <c r="F1575"/>
      <c r="G1575"/>
      <c r="H1575"/>
      <c r="O1575"/>
      <c r="P1575"/>
    </row>
    <row r="1576" spans="2:16" x14ac:dyDescent="0.25">
      <c r="B1576"/>
      <c r="E1576"/>
      <c r="F1576"/>
      <c r="G1576"/>
      <c r="H1576"/>
      <c r="O1576"/>
      <c r="P1576"/>
    </row>
    <row r="1577" spans="2:16" x14ac:dyDescent="0.25">
      <c r="B1577"/>
      <c r="E1577"/>
      <c r="F1577"/>
      <c r="G1577"/>
      <c r="H1577"/>
      <c r="O1577"/>
      <c r="P1577"/>
    </row>
    <row r="1578" spans="2:16" x14ac:dyDescent="0.25">
      <c r="B1578"/>
      <c r="E1578"/>
      <c r="F1578"/>
      <c r="G1578"/>
      <c r="H1578"/>
      <c r="O1578"/>
      <c r="P1578"/>
    </row>
    <row r="1579" spans="2:16" x14ac:dyDescent="0.25">
      <c r="B1579"/>
      <c r="E1579"/>
      <c r="F1579"/>
      <c r="G1579"/>
      <c r="H1579"/>
      <c r="O1579"/>
      <c r="P1579"/>
    </row>
    <row r="1580" spans="2:16" x14ac:dyDescent="0.25">
      <c r="B1580"/>
      <c r="E1580"/>
      <c r="F1580"/>
      <c r="G1580"/>
      <c r="H1580"/>
      <c r="O1580"/>
      <c r="P1580"/>
    </row>
    <row r="1581" spans="2:16" x14ac:dyDescent="0.25">
      <c r="B1581"/>
      <c r="E1581"/>
      <c r="F1581"/>
      <c r="G1581"/>
      <c r="H1581"/>
      <c r="O1581"/>
      <c r="P1581"/>
    </row>
    <row r="1582" spans="2:16" x14ac:dyDescent="0.25">
      <c r="B1582"/>
      <c r="E1582"/>
      <c r="F1582"/>
      <c r="G1582"/>
      <c r="H1582"/>
      <c r="O1582"/>
      <c r="P1582"/>
    </row>
    <row r="1583" spans="2:16" x14ac:dyDescent="0.25">
      <c r="B1583"/>
      <c r="E1583"/>
      <c r="F1583"/>
      <c r="G1583"/>
      <c r="H1583"/>
      <c r="O1583"/>
      <c r="P1583"/>
    </row>
    <row r="1584" spans="2:16" x14ac:dyDescent="0.25">
      <c r="B1584"/>
      <c r="E1584"/>
      <c r="F1584"/>
      <c r="G1584"/>
      <c r="H1584"/>
      <c r="O1584"/>
      <c r="P1584"/>
    </row>
    <row r="1585" spans="2:16" x14ac:dyDescent="0.25">
      <c r="B1585"/>
      <c r="E1585"/>
      <c r="F1585"/>
      <c r="G1585"/>
      <c r="H1585"/>
      <c r="O1585"/>
      <c r="P1585"/>
    </row>
    <row r="1586" spans="2:16" x14ac:dyDescent="0.25">
      <c r="B1586"/>
      <c r="E1586"/>
      <c r="F1586"/>
      <c r="G1586"/>
      <c r="H1586"/>
      <c r="O1586"/>
      <c r="P1586"/>
    </row>
    <row r="1587" spans="2:16" x14ac:dyDescent="0.25">
      <c r="B1587"/>
      <c r="E1587"/>
      <c r="F1587"/>
      <c r="G1587"/>
      <c r="H1587"/>
      <c r="O1587"/>
      <c r="P1587"/>
    </row>
    <row r="1588" spans="2:16" x14ac:dyDescent="0.25">
      <c r="B1588"/>
      <c r="E1588"/>
      <c r="F1588"/>
      <c r="G1588"/>
      <c r="H1588"/>
      <c r="O1588"/>
      <c r="P1588"/>
    </row>
    <row r="1589" spans="2:16" x14ac:dyDescent="0.25">
      <c r="B1589"/>
      <c r="E1589"/>
      <c r="F1589"/>
      <c r="G1589"/>
      <c r="H1589"/>
      <c r="O1589"/>
      <c r="P1589"/>
    </row>
    <row r="1590" spans="2:16" x14ac:dyDescent="0.25">
      <c r="B1590"/>
      <c r="E1590"/>
      <c r="F1590"/>
      <c r="G1590"/>
      <c r="H1590"/>
      <c r="O1590"/>
      <c r="P1590"/>
    </row>
    <row r="1591" spans="2:16" x14ac:dyDescent="0.25">
      <c r="B1591"/>
      <c r="E1591"/>
      <c r="F1591"/>
      <c r="G1591"/>
      <c r="H1591"/>
      <c r="O1591"/>
      <c r="P1591"/>
    </row>
    <row r="1592" spans="2:16" x14ac:dyDescent="0.25">
      <c r="B1592"/>
      <c r="E1592"/>
      <c r="F1592"/>
      <c r="G1592"/>
      <c r="H1592"/>
      <c r="O1592"/>
      <c r="P1592"/>
    </row>
    <row r="1593" spans="2:16" x14ac:dyDescent="0.25">
      <c r="B1593"/>
      <c r="E1593"/>
      <c r="F1593"/>
      <c r="G1593"/>
      <c r="H1593"/>
      <c r="O1593"/>
      <c r="P1593"/>
    </row>
    <row r="1594" spans="2:16" x14ac:dyDescent="0.25">
      <c r="B1594"/>
      <c r="E1594"/>
      <c r="F1594"/>
      <c r="G1594"/>
      <c r="H1594"/>
      <c r="O1594"/>
      <c r="P1594"/>
    </row>
    <row r="1595" spans="2:16" x14ac:dyDescent="0.25">
      <c r="B1595"/>
      <c r="E1595"/>
      <c r="F1595"/>
      <c r="G1595"/>
      <c r="H1595"/>
      <c r="O1595"/>
      <c r="P1595"/>
    </row>
    <row r="1596" spans="2:16" x14ac:dyDescent="0.25">
      <c r="B1596"/>
      <c r="E1596"/>
      <c r="F1596"/>
      <c r="G1596"/>
      <c r="H1596"/>
      <c r="O1596"/>
      <c r="P1596"/>
    </row>
    <row r="1597" spans="2:16" x14ac:dyDescent="0.25">
      <c r="B1597"/>
      <c r="E1597"/>
      <c r="F1597"/>
      <c r="G1597"/>
      <c r="H1597"/>
      <c r="O1597"/>
      <c r="P1597"/>
    </row>
    <row r="1598" spans="2:16" x14ac:dyDescent="0.25">
      <c r="B1598"/>
      <c r="E1598"/>
      <c r="F1598"/>
      <c r="G1598"/>
      <c r="H1598"/>
      <c r="O1598"/>
      <c r="P1598"/>
    </row>
    <row r="1599" spans="2:16" x14ac:dyDescent="0.25">
      <c r="B1599"/>
      <c r="E1599"/>
      <c r="F1599"/>
      <c r="G1599"/>
      <c r="H1599"/>
      <c r="O1599"/>
      <c r="P1599"/>
    </row>
    <row r="1600" spans="2:16" x14ac:dyDescent="0.25">
      <c r="B1600"/>
      <c r="E1600"/>
      <c r="F1600"/>
      <c r="G1600"/>
      <c r="H1600"/>
      <c r="O1600"/>
      <c r="P1600"/>
    </row>
    <row r="1601" spans="2:16" x14ac:dyDescent="0.25">
      <c r="B1601"/>
      <c r="E1601"/>
      <c r="F1601"/>
      <c r="G1601"/>
      <c r="H1601"/>
      <c r="O1601"/>
      <c r="P1601"/>
    </row>
    <row r="1602" spans="2:16" x14ac:dyDescent="0.25">
      <c r="B1602"/>
      <c r="E1602"/>
      <c r="F1602"/>
      <c r="G1602"/>
      <c r="H1602"/>
      <c r="O1602"/>
      <c r="P1602"/>
    </row>
    <row r="1603" spans="2:16" x14ac:dyDescent="0.25">
      <c r="B1603"/>
      <c r="E1603"/>
      <c r="F1603"/>
      <c r="G1603"/>
      <c r="H1603"/>
      <c r="O1603"/>
      <c r="P1603"/>
    </row>
    <row r="1604" spans="2:16" x14ac:dyDescent="0.25">
      <c r="B1604"/>
      <c r="E1604"/>
      <c r="F1604"/>
      <c r="G1604"/>
      <c r="H1604"/>
      <c r="O1604"/>
      <c r="P1604"/>
    </row>
    <row r="1605" spans="2:16" x14ac:dyDescent="0.25">
      <c r="B1605"/>
      <c r="E1605"/>
      <c r="F1605"/>
      <c r="G1605"/>
      <c r="H1605"/>
      <c r="O1605"/>
      <c r="P1605"/>
    </row>
    <row r="1606" spans="2:16" x14ac:dyDescent="0.25">
      <c r="B1606"/>
      <c r="E1606"/>
      <c r="F1606"/>
      <c r="G1606"/>
      <c r="H1606"/>
      <c r="O1606"/>
      <c r="P1606"/>
    </row>
    <row r="1607" spans="2:16" x14ac:dyDescent="0.25">
      <c r="B1607"/>
      <c r="E1607"/>
      <c r="F1607"/>
      <c r="G1607"/>
      <c r="H1607"/>
      <c r="O1607"/>
      <c r="P1607"/>
    </row>
    <row r="1608" spans="2:16" x14ac:dyDescent="0.25">
      <c r="B1608"/>
      <c r="E1608"/>
      <c r="F1608"/>
      <c r="G1608"/>
      <c r="H1608"/>
      <c r="O1608"/>
      <c r="P1608"/>
    </row>
    <row r="1609" spans="2:16" x14ac:dyDescent="0.25">
      <c r="B1609"/>
      <c r="E1609"/>
      <c r="F1609"/>
      <c r="G1609"/>
      <c r="H1609"/>
      <c r="O1609"/>
      <c r="P1609"/>
    </row>
    <row r="1610" spans="2:16" x14ac:dyDescent="0.25">
      <c r="B1610"/>
      <c r="E1610"/>
      <c r="F1610"/>
      <c r="G1610"/>
      <c r="H1610"/>
      <c r="O1610"/>
      <c r="P1610"/>
    </row>
    <row r="1611" spans="2:16" x14ac:dyDescent="0.25">
      <c r="B1611"/>
      <c r="E1611"/>
      <c r="F1611"/>
      <c r="G1611"/>
      <c r="H1611"/>
      <c r="O1611"/>
      <c r="P1611"/>
    </row>
    <row r="1612" spans="2:16" x14ac:dyDescent="0.25">
      <c r="B1612"/>
      <c r="E1612"/>
      <c r="F1612"/>
      <c r="G1612"/>
      <c r="H1612"/>
      <c r="O1612"/>
      <c r="P1612"/>
    </row>
    <row r="1613" spans="2:16" x14ac:dyDescent="0.25">
      <c r="B1613"/>
      <c r="E1613"/>
      <c r="F1613"/>
      <c r="G1613"/>
      <c r="H1613"/>
      <c r="O1613"/>
      <c r="P1613"/>
    </row>
    <row r="1614" spans="2:16" x14ac:dyDescent="0.25">
      <c r="B1614"/>
      <c r="E1614"/>
      <c r="F1614"/>
      <c r="G1614"/>
      <c r="H1614"/>
      <c r="O1614"/>
      <c r="P1614"/>
    </row>
    <row r="1615" spans="2:16" x14ac:dyDescent="0.25">
      <c r="B1615"/>
      <c r="E1615"/>
      <c r="F1615"/>
      <c r="G1615"/>
      <c r="H1615"/>
      <c r="O1615"/>
      <c r="P1615"/>
    </row>
    <row r="1616" spans="2:16" x14ac:dyDescent="0.25">
      <c r="B1616"/>
      <c r="E1616"/>
      <c r="F1616"/>
      <c r="G1616"/>
      <c r="H1616"/>
      <c r="O1616"/>
      <c r="P1616"/>
    </row>
    <row r="1617" spans="2:16" x14ac:dyDescent="0.25">
      <c r="B1617"/>
      <c r="E1617"/>
      <c r="F1617"/>
      <c r="G1617"/>
      <c r="H1617"/>
      <c r="O1617"/>
      <c r="P1617"/>
    </row>
    <row r="1618" spans="2:16" x14ac:dyDescent="0.25">
      <c r="B1618"/>
      <c r="E1618"/>
      <c r="F1618"/>
      <c r="G1618"/>
      <c r="H1618"/>
      <c r="O1618"/>
      <c r="P1618"/>
    </row>
    <row r="1619" spans="2:16" x14ac:dyDescent="0.25">
      <c r="B1619"/>
      <c r="E1619"/>
      <c r="F1619"/>
      <c r="G1619"/>
      <c r="H1619"/>
      <c r="O1619"/>
      <c r="P1619"/>
    </row>
    <row r="1620" spans="2:16" x14ac:dyDescent="0.25">
      <c r="B1620"/>
      <c r="E1620"/>
      <c r="F1620"/>
      <c r="G1620"/>
      <c r="H1620"/>
      <c r="O1620"/>
      <c r="P1620"/>
    </row>
    <row r="1621" spans="2:16" x14ac:dyDescent="0.25">
      <c r="B1621"/>
      <c r="E1621"/>
      <c r="F1621"/>
      <c r="G1621"/>
      <c r="H1621"/>
      <c r="O1621"/>
      <c r="P1621"/>
    </row>
    <row r="1622" spans="2:16" x14ac:dyDescent="0.25">
      <c r="B1622"/>
      <c r="E1622"/>
      <c r="F1622"/>
      <c r="G1622"/>
      <c r="H1622"/>
      <c r="O1622"/>
      <c r="P1622"/>
    </row>
    <row r="1623" spans="2:16" x14ac:dyDescent="0.25">
      <c r="B1623"/>
      <c r="E1623"/>
      <c r="F1623"/>
      <c r="G1623"/>
      <c r="H1623"/>
      <c r="O1623"/>
      <c r="P1623"/>
    </row>
    <row r="1624" spans="2:16" x14ac:dyDescent="0.25">
      <c r="B1624"/>
      <c r="E1624"/>
      <c r="F1624"/>
      <c r="G1624"/>
      <c r="H1624"/>
      <c r="O1624"/>
      <c r="P1624"/>
    </row>
    <row r="1625" spans="2:16" x14ac:dyDescent="0.25">
      <c r="B1625"/>
      <c r="E1625"/>
      <c r="F1625"/>
      <c r="G1625"/>
      <c r="H1625"/>
      <c r="O1625"/>
      <c r="P1625"/>
    </row>
    <row r="1626" spans="2:16" x14ac:dyDescent="0.25">
      <c r="B1626"/>
      <c r="E1626"/>
      <c r="F1626"/>
      <c r="G1626"/>
      <c r="H1626"/>
      <c r="O1626"/>
      <c r="P1626"/>
    </row>
    <row r="1627" spans="2:16" x14ac:dyDescent="0.25">
      <c r="B1627"/>
      <c r="E1627"/>
      <c r="F1627"/>
      <c r="G1627"/>
      <c r="H1627"/>
      <c r="O1627"/>
      <c r="P1627"/>
    </row>
    <row r="1628" spans="2:16" x14ac:dyDescent="0.25">
      <c r="B1628"/>
      <c r="E1628"/>
      <c r="F1628"/>
      <c r="G1628"/>
      <c r="H1628"/>
      <c r="O1628"/>
      <c r="P1628"/>
    </row>
    <row r="1629" spans="2:16" x14ac:dyDescent="0.25">
      <c r="B1629"/>
      <c r="E1629"/>
      <c r="F1629"/>
      <c r="G1629"/>
      <c r="H1629"/>
      <c r="O1629"/>
      <c r="P1629"/>
    </row>
    <row r="1630" spans="2:16" x14ac:dyDescent="0.25">
      <c r="B1630"/>
      <c r="E1630"/>
      <c r="F1630"/>
      <c r="G1630"/>
      <c r="H1630"/>
      <c r="O1630"/>
      <c r="P1630"/>
    </row>
    <row r="1631" spans="2:16" x14ac:dyDescent="0.25">
      <c r="B1631"/>
      <c r="E1631"/>
      <c r="F1631"/>
      <c r="G1631"/>
      <c r="H1631"/>
      <c r="O1631"/>
      <c r="P1631"/>
    </row>
    <row r="1632" spans="2:16" x14ac:dyDescent="0.25">
      <c r="B1632"/>
      <c r="E1632"/>
      <c r="F1632"/>
      <c r="G1632"/>
      <c r="H1632"/>
      <c r="O1632"/>
      <c r="P1632"/>
    </row>
    <row r="1633" spans="2:16" x14ac:dyDescent="0.25">
      <c r="B1633"/>
      <c r="E1633"/>
      <c r="F1633"/>
      <c r="G1633"/>
      <c r="H1633"/>
      <c r="O1633"/>
      <c r="P1633"/>
    </row>
    <row r="1634" spans="2:16" x14ac:dyDescent="0.25">
      <c r="B1634"/>
      <c r="E1634"/>
      <c r="F1634"/>
      <c r="G1634"/>
      <c r="H1634"/>
      <c r="O1634"/>
      <c r="P1634"/>
    </row>
    <row r="1635" spans="2:16" x14ac:dyDescent="0.25">
      <c r="B1635"/>
      <c r="E1635"/>
      <c r="F1635"/>
      <c r="G1635"/>
      <c r="H1635"/>
      <c r="O1635"/>
      <c r="P1635"/>
    </row>
    <row r="1636" spans="2:16" x14ac:dyDescent="0.25">
      <c r="B1636"/>
      <c r="E1636"/>
      <c r="F1636"/>
      <c r="G1636"/>
      <c r="H1636"/>
      <c r="O1636"/>
      <c r="P1636"/>
    </row>
    <row r="1637" spans="2:16" x14ac:dyDescent="0.25">
      <c r="B1637"/>
      <c r="E1637"/>
      <c r="F1637"/>
      <c r="G1637"/>
      <c r="H1637"/>
      <c r="O1637"/>
      <c r="P1637"/>
    </row>
    <row r="1638" spans="2:16" x14ac:dyDescent="0.25">
      <c r="B1638"/>
      <c r="E1638"/>
      <c r="F1638"/>
      <c r="G1638"/>
      <c r="H1638"/>
      <c r="O1638"/>
      <c r="P1638"/>
    </row>
    <row r="1639" spans="2:16" x14ac:dyDescent="0.25">
      <c r="B1639"/>
      <c r="E1639"/>
      <c r="F1639"/>
      <c r="G1639"/>
      <c r="H1639"/>
      <c r="O1639"/>
      <c r="P1639"/>
    </row>
    <row r="1640" spans="2:16" x14ac:dyDescent="0.25">
      <c r="B1640"/>
      <c r="E1640"/>
      <c r="F1640"/>
      <c r="G1640"/>
      <c r="H1640"/>
      <c r="O1640"/>
      <c r="P1640"/>
    </row>
    <row r="1641" spans="2:16" x14ac:dyDescent="0.25">
      <c r="B1641"/>
      <c r="E1641"/>
      <c r="F1641"/>
      <c r="G1641"/>
      <c r="H1641"/>
      <c r="O1641"/>
      <c r="P1641"/>
    </row>
    <row r="1642" spans="2:16" x14ac:dyDescent="0.25">
      <c r="B1642"/>
      <c r="E1642"/>
      <c r="F1642"/>
      <c r="G1642"/>
      <c r="H1642"/>
      <c r="O1642"/>
      <c r="P1642"/>
    </row>
    <row r="1643" spans="2:16" x14ac:dyDescent="0.25">
      <c r="B1643"/>
      <c r="E1643"/>
      <c r="F1643"/>
      <c r="G1643"/>
      <c r="H1643"/>
      <c r="O1643"/>
      <c r="P1643"/>
    </row>
    <row r="1644" spans="2:16" x14ac:dyDescent="0.25">
      <c r="B1644"/>
      <c r="E1644"/>
      <c r="F1644"/>
      <c r="G1644"/>
      <c r="H1644"/>
      <c r="O1644"/>
      <c r="P1644"/>
    </row>
    <row r="1645" spans="2:16" x14ac:dyDescent="0.25">
      <c r="B1645"/>
      <c r="E1645"/>
      <c r="F1645"/>
      <c r="G1645"/>
      <c r="H1645"/>
      <c r="O1645"/>
      <c r="P1645"/>
    </row>
    <row r="1646" spans="2:16" x14ac:dyDescent="0.25">
      <c r="B1646"/>
      <c r="E1646"/>
      <c r="F1646"/>
      <c r="G1646"/>
      <c r="H1646"/>
      <c r="O1646"/>
      <c r="P1646"/>
    </row>
    <row r="1647" spans="2:16" x14ac:dyDescent="0.25">
      <c r="B1647"/>
      <c r="E1647"/>
      <c r="F1647"/>
      <c r="G1647"/>
      <c r="H1647"/>
      <c r="O1647"/>
      <c r="P1647"/>
    </row>
    <row r="1648" spans="2:16" x14ac:dyDescent="0.25">
      <c r="B1648"/>
      <c r="E1648"/>
      <c r="F1648"/>
      <c r="G1648"/>
      <c r="H1648"/>
      <c r="O1648"/>
      <c r="P1648"/>
    </row>
    <row r="1649" spans="2:16" x14ac:dyDescent="0.25">
      <c r="B1649"/>
      <c r="E1649"/>
      <c r="F1649"/>
      <c r="G1649"/>
      <c r="H1649"/>
      <c r="O1649"/>
      <c r="P1649"/>
    </row>
    <row r="1650" spans="2:16" x14ac:dyDescent="0.25">
      <c r="B1650"/>
      <c r="E1650"/>
      <c r="F1650"/>
      <c r="G1650"/>
      <c r="H1650"/>
      <c r="O1650"/>
      <c r="P1650"/>
    </row>
    <row r="1651" spans="2:16" x14ac:dyDescent="0.25">
      <c r="B1651"/>
      <c r="E1651"/>
      <c r="F1651"/>
      <c r="G1651"/>
      <c r="H1651"/>
      <c r="O1651"/>
      <c r="P1651"/>
    </row>
    <row r="1652" spans="2:16" x14ac:dyDescent="0.25">
      <c r="B1652"/>
      <c r="E1652"/>
      <c r="F1652"/>
      <c r="G1652"/>
      <c r="H1652"/>
      <c r="O1652"/>
      <c r="P1652"/>
    </row>
    <row r="1653" spans="2:16" x14ac:dyDescent="0.25">
      <c r="B1653"/>
      <c r="E1653"/>
      <c r="F1653"/>
      <c r="G1653"/>
      <c r="H1653"/>
      <c r="O1653"/>
      <c r="P1653"/>
    </row>
    <row r="1654" spans="2:16" x14ac:dyDescent="0.25">
      <c r="B1654"/>
      <c r="E1654"/>
      <c r="F1654"/>
      <c r="G1654"/>
      <c r="H1654"/>
      <c r="O1654"/>
      <c r="P1654"/>
    </row>
    <row r="1655" spans="2:16" x14ac:dyDescent="0.25">
      <c r="B1655"/>
      <c r="E1655"/>
      <c r="F1655"/>
      <c r="G1655"/>
      <c r="H1655"/>
      <c r="O1655"/>
      <c r="P1655"/>
    </row>
    <row r="1656" spans="2:16" x14ac:dyDescent="0.25">
      <c r="B1656"/>
      <c r="E1656"/>
      <c r="F1656"/>
      <c r="G1656"/>
      <c r="H1656"/>
      <c r="O1656"/>
      <c r="P1656"/>
    </row>
    <row r="1657" spans="2:16" x14ac:dyDescent="0.25">
      <c r="B1657"/>
      <c r="E1657"/>
      <c r="F1657"/>
      <c r="G1657"/>
      <c r="H1657"/>
      <c r="O1657"/>
      <c r="P1657"/>
    </row>
    <row r="1658" spans="2:16" x14ac:dyDescent="0.25">
      <c r="B1658"/>
      <c r="E1658"/>
      <c r="F1658"/>
      <c r="G1658"/>
      <c r="H1658"/>
      <c r="O1658"/>
      <c r="P1658"/>
    </row>
    <row r="1659" spans="2:16" x14ac:dyDescent="0.25">
      <c r="B1659"/>
      <c r="E1659"/>
      <c r="F1659"/>
      <c r="G1659"/>
      <c r="H1659"/>
      <c r="O1659"/>
      <c r="P1659"/>
    </row>
    <row r="1660" spans="2:16" x14ac:dyDescent="0.25">
      <c r="B1660"/>
      <c r="E1660"/>
      <c r="F1660"/>
      <c r="G1660"/>
      <c r="H1660"/>
      <c r="O1660"/>
      <c r="P1660"/>
    </row>
    <row r="1661" spans="2:16" x14ac:dyDescent="0.25">
      <c r="B1661"/>
      <c r="E1661"/>
      <c r="F1661"/>
      <c r="G1661"/>
      <c r="H1661"/>
      <c r="O1661"/>
      <c r="P1661"/>
    </row>
    <row r="1662" spans="2:16" x14ac:dyDescent="0.25">
      <c r="B1662"/>
      <c r="E1662"/>
      <c r="F1662"/>
      <c r="G1662"/>
      <c r="H1662"/>
      <c r="O1662"/>
      <c r="P1662"/>
    </row>
    <row r="1663" spans="2:16" x14ac:dyDescent="0.25">
      <c r="B1663"/>
      <c r="E1663"/>
      <c r="F1663"/>
      <c r="G1663"/>
      <c r="H1663"/>
      <c r="O1663"/>
      <c r="P1663"/>
    </row>
    <row r="1664" spans="2:16" x14ac:dyDescent="0.25">
      <c r="B1664"/>
      <c r="E1664"/>
      <c r="F1664"/>
      <c r="G1664"/>
      <c r="H1664"/>
      <c r="O1664"/>
      <c r="P1664"/>
    </row>
    <row r="1665" spans="2:16" x14ac:dyDescent="0.25">
      <c r="B1665"/>
      <c r="E1665"/>
      <c r="F1665"/>
      <c r="G1665"/>
      <c r="H1665"/>
      <c r="O1665"/>
      <c r="P1665"/>
    </row>
    <row r="1666" spans="2:16" x14ac:dyDescent="0.25">
      <c r="B1666"/>
      <c r="E1666"/>
      <c r="F1666"/>
      <c r="G1666"/>
      <c r="H1666"/>
      <c r="O1666"/>
      <c r="P1666"/>
    </row>
    <row r="1667" spans="2:16" x14ac:dyDescent="0.25">
      <c r="B1667"/>
      <c r="E1667"/>
      <c r="F1667"/>
      <c r="G1667"/>
      <c r="H1667"/>
      <c r="O1667"/>
      <c r="P1667"/>
    </row>
    <row r="1668" spans="2:16" x14ac:dyDescent="0.25">
      <c r="B1668"/>
      <c r="E1668"/>
      <c r="F1668"/>
      <c r="G1668"/>
      <c r="H1668"/>
      <c r="O1668"/>
      <c r="P1668"/>
    </row>
    <row r="1669" spans="2:16" x14ac:dyDescent="0.25">
      <c r="B1669"/>
      <c r="E1669"/>
      <c r="F1669"/>
      <c r="G1669"/>
      <c r="H1669"/>
      <c r="O1669"/>
      <c r="P1669"/>
    </row>
    <row r="1670" spans="2:16" x14ac:dyDescent="0.25">
      <c r="B1670"/>
      <c r="E1670"/>
      <c r="F1670"/>
      <c r="G1670"/>
      <c r="H1670"/>
      <c r="O1670"/>
      <c r="P1670"/>
    </row>
    <row r="1671" spans="2:16" x14ac:dyDescent="0.25">
      <c r="B1671"/>
      <c r="E1671"/>
      <c r="F1671"/>
      <c r="G1671"/>
      <c r="H1671"/>
      <c r="O1671"/>
      <c r="P1671"/>
    </row>
    <row r="1672" spans="2:16" x14ac:dyDescent="0.25">
      <c r="B1672"/>
      <c r="E1672"/>
      <c r="F1672"/>
      <c r="G1672"/>
      <c r="H1672"/>
      <c r="O1672"/>
      <c r="P1672"/>
    </row>
    <row r="1673" spans="2:16" x14ac:dyDescent="0.25">
      <c r="B1673"/>
      <c r="E1673"/>
      <c r="F1673"/>
      <c r="G1673"/>
      <c r="H1673"/>
      <c r="O1673"/>
      <c r="P1673"/>
    </row>
    <row r="1674" spans="2:16" x14ac:dyDescent="0.25">
      <c r="B1674"/>
      <c r="E1674"/>
      <c r="F1674"/>
      <c r="G1674"/>
      <c r="H1674"/>
      <c r="O1674"/>
      <c r="P1674"/>
    </row>
    <row r="1675" spans="2:16" x14ac:dyDescent="0.25">
      <c r="B1675"/>
      <c r="E1675"/>
      <c r="F1675"/>
      <c r="G1675"/>
      <c r="H1675"/>
      <c r="O1675"/>
      <c r="P1675"/>
    </row>
    <row r="1676" spans="2:16" x14ac:dyDescent="0.25">
      <c r="B1676"/>
      <c r="E1676"/>
      <c r="F1676"/>
      <c r="G1676"/>
      <c r="H1676"/>
      <c r="O1676"/>
      <c r="P1676"/>
    </row>
    <row r="1677" spans="2:16" x14ac:dyDescent="0.25">
      <c r="B1677"/>
      <c r="E1677"/>
      <c r="F1677"/>
      <c r="G1677"/>
      <c r="H1677"/>
      <c r="O1677"/>
      <c r="P1677"/>
    </row>
    <row r="1678" spans="2:16" x14ac:dyDescent="0.25">
      <c r="B1678"/>
      <c r="E1678"/>
      <c r="F1678"/>
      <c r="G1678"/>
      <c r="H1678"/>
      <c r="O1678"/>
      <c r="P1678"/>
    </row>
    <row r="1679" spans="2:16" x14ac:dyDescent="0.25">
      <c r="B1679"/>
      <c r="E1679"/>
      <c r="F1679"/>
      <c r="G1679"/>
      <c r="H1679"/>
      <c r="O1679"/>
      <c r="P1679"/>
    </row>
    <row r="1680" spans="2:16" x14ac:dyDescent="0.25">
      <c r="B1680"/>
      <c r="E1680"/>
      <c r="F1680"/>
      <c r="G1680"/>
      <c r="H1680"/>
      <c r="O1680"/>
      <c r="P1680"/>
    </row>
    <row r="1681" spans="2:16" x14ac:dyDescent="0.25">
      <c r="B1681"/>
      <c r="E1681"/>
      <c r="F1681"/>
      <c r="G1681"/>
      <c r="H1681"/>
      <c r="O1681"/>
      <c r="P1681"/>
    </row>
    <row r="1682" spans="2:16" x14ac:dyDescent="0.25">
      <c r="B1682"/>
      <c r="E1682"/>
      <c r="F1682"/>
      <c r="G1682"/>
      <c r="H1682"/>
      <c r="O1682"/>
      <c r="P1682"/>
    </row>
    <row r="1683" spans="2:16" x14ac:dyDescent="0.25">
      <c r="B1683"/>
      <c r="E1683"/>
      <c r="F1683"/>
      <c r="G1683"/>
      <c r="H1683"/>
      <c r="O1683"/>
      <c r="P1683"/>
    </row>
    <row r="1684" spans="2:16" x14ac:dyDescent="0.25">
      <c r="B1684"/>
      <c r="E1684"/>
      <c r="F1684"/>
      <c r="G1684"/>
      <c r="H1684"/>
      <c r="O1684"/>
      <c r="P1684"/>
    </row>
    <row r="1685" spans="2:16" x14ac:dyDescent="0.25">
      <c r="B1685"/>
      <c r="E1685"/>
      <c r="F1685"/>
      <c r="G1685"/>
      <c r="H1685"/>
      <c r="O1685"/>
      <c r="P1685"/>
    </row>
    <row r="1686" spans="2:16" x14ac:dyDescent="0.25">
      <c r="B1686"/>
      <c r="E1686"/>
      <c r="F1686"/>
      <c r="G1686"/>
      <c r="H1686"/>
      <c r="O1686"/>
      <c r="P1686"/>
    </row>
    <row r="1687" spans="2:16" x14ac:dyDescent="0.25">
      <c r="B1687"/>
      <c r="E1687"/>
      <c r="F1687"/>
      <c r="G1687"/>
      <c r="H1687"/>
      <c r="O1687"/>
      <c r="P1687"/>
    </row>
    <row r="1688" spans="2:16" x14ac:dyDescent="0.25">
      <c r="B1688"/>
      <c r="E1688"/>
      <c r="F1688"/>
      <c r="G1688"/>
      <c r="H1688"/>
      <c r="O1688"/>
      <c r="P1688"/>
    </row>
    <row r="1689" spans="2:16" x14ac:dyDescent="0.25">
      <c r="B1689"/>
      <c r="E1689"/>
      <c r="F1689"/>
      <c r="G1689"/>
      <c r="H1689"/>
      <c r="O1689"/>
      <c r="P1689"/>
    </row>
    <row r="1690" spans="2:16" x14ac:dyDescent="0.25">
      <c r="B1690"/>
      <c r="E1690"/>
      <c r="F1690"/>
      <c r="G1690"/>
      <c r="H1690"/>
      <c r="O1690"/>
      <c r="P1690"/>
    </row>
    <row r="1691" spans="2:16" x14ac:dyDescent="0.25">
      <c r="B1691"/>
      <c r="E1691"/>
      <c r="F1691"/>
      <c r="G1691"/>
      <c r="H1691"/>
      <c r="O1691"/>
      <c r="P1691"/>
    </row>
    <row r="1692" spans="2:16" x14ac:dyDescent="0.25">
      <c r="B1692"/>
      <c r="E1692"/>
      <c r="F1692"/>
      <c r="G1692"/>
      <c r="H1692"/>
      <c r="O1692"/>
      <c r="P1692"/>
    </row>
    <row r="1693" spans="2:16" x14ac:dyDescent="0.25">
      <c r="B1693"/>
      <c r="E1693"/>
      <c r="F1693"/>
      <c r="G1693"/>
      <c r="H1693"/>
      <c r="O1693"/>
      <c r="P1693"/>
    </row>
    <row r="1694" spans="2:16" x14ac:dyDescent="0.25">
      <c r="B1694"/>
      <c r="E1694"/>
      <c r="F1694"/>
      <c r="G1694"/>
      <c r="H1694"/>
      <c r="O1694"/>
      <c r="P1694"/>
    </row>
    <row r="1695" spans="2:16" x14ac:dyDescent="0.25">
      <c r="B1695"/>
      <c r="E1695"/>
      <c r="F1695"/>
      <c r="G1695"/>
      <c r="H1695"/>
      <c r="O1695"/>
      <c r="P1695"/>
    </row>
    <row r="1696" spans="2:16" x14ac:dyDescent="0.25">
      <c r="B1696"/>
      <c r="E1696"/>
      <c r="F1696"/>
      <c r="G1696"/>
      <c r="H1696"/>
      <c r="O1696"/>
      <c r="P1696"/>
    </row>
    <row r="1697" spans="2:16" x14ac:dyDescent="0.25">
      <c r="B1697"/>
      <c r="E1697"/>
      <c r="F1697"/>
      <c r="G1697"/>
      <c r="H1697"/>
      <c r="O1697"/>
      <c r="P1697"/>
    </row>
    <row r="1698" spans="2:16" x14ac:dyDescent="0.25">
      <c r="B1698"/>
      <c r="E1698"/>
      <c r="F1698"/>
      <c r="G1698"/>
      <c r="H1698"/>
      <c r="O1698"/>
      <c r="P1698"/>
    </row>
    <row r="1699" spans="2:16" x14ac:dyDescent="0.25">
      <c r="B1699"/>
      <c r="E1699"/>
      <c r="F1699"/>
      <c r="G1699"/>
      <c r="H1699"/>
      <c r="O1699"/>
      <c r="P1699"/>
    </row>
    <row r="1700" spans="2:16" x14ac:dyDescent="0.25">
      <c r="B1700"/>
      <c r="E1700"/>
      <c r="F1700"/>
      <c r="G1700"/>
      <c r="H1700"/>
      <c r="O1700"/>
      <c r="P1700"/>
    </row>
    <row r="1701" spans="2:16" x14ac:dyDescent="0.25">
      <c r="B1701"/>
      <c r="E1701"/>
      <c r="F1701"/>
      <c r="G1701"/>
      <c r="H1701"/>
      <c r="O1701"/>
      <c r="P1701"/>
    </row>
    <row r="1702" spans="2:16" x14ac:dyDescent="0.25">
      <c r="B1702"/>
      <c r="E1702"/>
      <c r="F1702"/>
      <c r="G1702"/>
      <c r="H1702"/>
      <c r="O1702"/>
      <c r="P1702"/>
    </row>
    <row r="1703" spans="2:16" x14ac:dyDescent="0.25">
      <c r="B1703"/>
      <c r="E1703"/>
      <c r="F1703"/>
      <c r="G1703"/>
      <c r="H1703"/>
      <c r="O1703"/>
      <c r="P1703"/>
    </row>
    <row r="1704" spans="2:16" x14ac:dyDescent="0.25">
      <c r="B1704"/>
      <c r="E1704"/>
      <c r="F1704"/>
      <c r="G1704"/>
      <c r="H1704"/>
      <c r="O1704"/>
      <c r="P1704"/>
    </row>
    <row r="1705" spans="2:16" x14ac:dyDescent="0.25">
      <c r="B1705"/>
      <c r="E1705"/>
      <c r="F1705"/>
      <c r="G1705"/>
      <c r="H1705"/>
      <c r="O1705"/>
      <c r="P1705"/>
    </row>
    <row r="1706" spans="2:16" x14ac:dyDescent="0.25">
      <c r="B1706"/>
      <c r="E1706"/>
      <c r="F1706"/>
      <c r="G1706"/>
      <c r="H1706"/>
      <c r="O1706"/>
      <c r="P1706"/>
    </row>
    <row r="1707" spans="2:16" x14ac:dyDescent="0.25">
      <c r="B1707"/>
      <c r="E1707"/>
      <c r="F1707"/>
      <c r="G1707"/>
      <c r="H1707"/>
      <c r="O1707"/>
      <c r="P1707"/>
    </row>
    <row r="1708" spans="2:16" x14ac:dyDescent="0.25">
      <c r="B1708"/>
      <c r="E1708"/>
      <c r="F1708"/>
      <c r="G1708"/>
      <c r="H1708"/>
      <c r="O1708"/>
      <c r="P1708"/>
    </row>
    <row r="1709" spans="2:16" x14ac:dyDescent="0.25">
      <c r="B1709"/>
      <c r="E1709"/>
      <c r="F1709"/>
      <c r="G1709"/>
      <c r="H1709"/>
      <c r="O1709"/>
      <c r="P1709"/>
    </row>
    <row r="1710" spans="2:16" x14ac:dyDescent="0.25">
      <c r="B1710"/>
      <c r="E1710"/>
      <c r="F1710"/>
      <c r="G1710"/>
      <c r="H1710"/>
      <c r="O1710"/>
      <c r="P1710"/>
    </row>
    <row r="1711" spans="2:16" x14ac:dyDescent="0.25">
      <c r="B1711"/>
      <c r="E1711"/>
      <c r="F1711"/>
      <c r="G1711"/>
      <c r="H1711"/>
      <c r="O1711"/>
      <c r="P1711"/>
    </row>
    <row r="1712" spans="2:16" x14ac:dyDescent="0.25">
      <c r="B1712"/>
      <c r="E1712"/>
      <c r="F1712"/>
      <c r="G1712"/>
      <c r="H1712"/>
      <c r="O1712"/>
      <c r="P1712"/>
    </row>
    <row r="1713" spans="2:16" x14ac:dyDescent="0.25">
      <c r="B1713"/>
      <c r="E1713"/>
      <c r="F1713"/>
      <c r="G1713"/>
      <c r="H1713"/>
      <c r="O1713"/>
      <c r="P1713"/>
    </row>
    <row r="1714" spans="2:16" x14ac:dyDescent="0.25">
      <c r="B1714"/>
      <c r="E1714"/>
      <c r="F1714"/>
      <c r="G1714"/>
      <c r="H1714"/>
      <c r="O1714"/>
      <c r="P1714"/>
    </row>
    <row r="1715" spans="2:16" x14ac:dyDescent="0.25">
      <c r="B1715"/>
      <c r="E1715"/>
      <c r="F1715"/>
      <c r="G1715"/>
      <c r="H1715"/>
      <c r="O1715"/>
      <c r="P1715"/>
    </row>
    <row r="1716" spans="2:16" x14ac:dyDescent="0.25">
      <c r="B1716"/>
      <c r="E1716"/>
      <c r="F1716"/>
      <c r="G1716"/>
      <c r="H1716"/>
      <c r="O1716"/>
      <c r="P1716"/>
    </row>
    <row r="1717" spans="2:16" x14ac:dyDescent="0.25">
      <c r="B1717"/>
      <c r="E1717"/>
      <c r="F1717"/>
      <c r="G1717"/>
      <c r="H1717"/>
      <c r="O1717"/>
      <c r="P1717"/>
    </row>
    <row r="1718" spans="2:16" x14ac:dyDescent="0.25">
      <c r="B1718"/>
      <c r="E1718"/>
      <c r="F1718"/>
      <c r="G1718"/>
      <c r="H1718"/>
      <c r="O1718"/>
      <c r="P1718"/>
    </row>
    <row r="1719" spans="2:16" x14ac:dyDescent="0.25">
      <c r="B1719"/>
      <c r="E1719"/>
      <c r="F1719"/>
      <c r="G1719"/>
      <c r="H1719"/>
      <c r="O1719"/>
      <c r="P1719"/>
    </row>
    <row r="1720" spans="2:16" x14ac:dyDescent="0.25">
      <c r="B1720"/>
      <c r="E1720"/>
      <c r="F1720"/>
      <c r="G1720"/>
      <c r="H1720"/>
      <c r="O1720"/>
      <c r="P1720"/>
    </row>
    <row r="1721" spans="2:16" x14ac:dyDescent="0.25">
      <c r="B1721"/>
      <c r="E1721"/>
      <c r="F1721"/>
      <c r="G1721"/>
      <c r="H1721"/>
      <c r="O1721"/>
      <c r="P1721"/>
    </row>
    <row r="1722" spans="2:16" x14ac:dyDescent="0.25">
      <c r="B1722"/>
      <c r="E1722"/>
      <c r="F1722"/>
      <c r="G1722"/>
      <c r="H1722"/>
      <c r="O1722"/>
      <c r="P1722"/>
    </row>
    <row r="1723" spans="2:16" x14ac:dyDescent="0.25">
      <c r="B1723"/>
      <c r="E1723"/>
      <c r="F1723"/>
      <c r="G1723"/>
      <c r="H1723"/>
      <c r="O1723"/>
      <c r="P1723"/>
    </row>
    <row r="1724" spans="2:16" x14ac:dyDescent="0.25">
      <c r="B1724"/>
      <c r="E1724"/>
      <c r="F1724"/>
      <c r="G1724"/>
      <c r="H1724"/>
      <c r="O1724"/>
      <c r="P1724"/>
    </row>
    <row r="1725" spans="2:16" x14ac:dyDescent="0.25">
      <c r="B1725"/>
      <c r="E1725"/>
      <c r="F1725"/>
      <c r="G1725"/>
      <c r="H1725"/>
      <c r="O1725"/>
      <c r="P1725"/>
    </row>
    <row r="1726" spans="2:16" x14ac:dyDescent="0.25">
      <c r="B1726"/>
      <c r="E1726"/>
      <c r="F1726"/>
      <c r="G1726"/>
      <c r="H1726"/>
      <c r="O1726"/>
      <c r="P1726"/>
    </row>
    <row r="1727" spans="2:16" x14ac:dyDescent="0.25">
      <c r="B1727"/>
      <c r="E1727"/>
      <c r="F1727"/>
      <c r="G1727"/>
      <c r="H1727"/>
      <c r="O1727"/>
      <c r="P1727"/>
    </row>
    <row r="1728" spans="2:16" x14ac:dyDescent="0.25">
      <c r="B1728"/>
      <c r="E1728"/>
      <c r="F1728"/>
      <c r="G1728"/>
      <c r="H1728"/>
      <c r="O1728"/>
      <c r="P1728"/>
    </row>
    <row r="1729" spans="2:16" x14ac:dyDescent="0.25">
      <c r="B1729"/>
      <c r="E1729"/>
      <c r="F1729"/>
      <c r="G1729"/>
      <c r="H1729"/>
      <c r="O1729"/>
      <c r="P1729"/>
    </row>
    <row r="1730" spans="2:16" x14ac:dyDescent="0.25">
      <c r="B1730"/>
      <c r="E1730"/>
      <c r="F1730"/>
      <c r="G1730"/>
      <c r="H1730"/>
      <c r="O1730"/>
      <c r="P1730"/>
    </row>
    <row r="1731" spans="2:16" x14ac:dyDescent="0.25">
      <c r="B1731"/>
      <c r="E1731"/>
      <c r="F1731"/>
      <c r="G1731"/>
      <c r="H1731"/>
      <c r="O1731"/>
      <c r="P1731"/>
    </row>
    <row r="1732" spans="2:16" x14ac:dyDescent="0.25">
      <c r="B1732"/>
      <c r="E1732"/>
      <c r="F1732"/>
      <c r="G1732"/>
      <c r="H1732"/>
      <c r="O1732"/>
      <c r="P1732"/>
    </row>
    <row r="1733" spans="2:16" x14ac:dyDescent="0.25">
      <c r="B1733"/>
      <c r="E1733"/>
      <c r="F1733"/>
      <c r="G1733"/>
      <c r="H1733"/>
      <c r="O1733"/>
      <c r="P1733"/>
    </row>
    <row r="1734" spans="2:16" x14ac:dyDescent="0.25">
      <c r="B1734"/>
      <c r="E1734"/>
      <c r="F1734"/>
      <c r="G1734"/>
      <c r="H1734"/>
      <c r="O1734"/>
      <c r="P1734"/>
    </row>
    <row r="1735" spans="2:16" x14ac:dyDescent="0.25">
      <c r="B1735"/>
      <c r="E1735"/>
      <c r="F1735"/>
      <c r="G1735"/>
      <c r="H1735"/>
      <c r="O1735"/>
      <c r="P1735"/>
    </row>
    <row r="1736" spans="2:16" x14ac:dyDescent="0.25">
      <c r="B1736"/>
      <c r="E1736"/>
      <c r="F1736"/>
      <c r="G1736"/>
      <c r="H1736"/>
      <c r="O1736"/>
      <c r="P1736"/>
    </row>
    <row r="1737" spans="2:16" x14ac:dyDescent="0.25">
      <c r="B1737"/>
      <c r="E1737"/>
      <c r="F1737"/>
      <c r="G1737"/>
      <c r="H1737"/>
      <c r="O1737"/>
      <c r="P1737"/>
    </row>
    <row r="1738" spans="2:16" x14ac:dyDescent="0.25">
      <c r="B1738"/>
      <c r="E1738"/>
      <c r="F1738"/>
      <c r="G1738"/>
      <c r="H1738"/>
      <c r="O1738"/>
      <c r="P1738"/>
    </row>
    <row r="1739" spans="2:16" x14ac:dyDescent="0.25">
      <c r="B1739"/>
      <c r="E1739"/>
      <c r="F1739"/>
      <c r="G1739"/>
      <c r="H1739"/>
      <c r="O1739"/>
      <c r="P1739"/>
    </row>
    <row r="1740" spans="2:16" x14ac:dyDescent="0.25">
      <c r="B1740"/>
      <c r="E1740"/>
      <c r="F1740"/>
      <c r="G1740"/>
      <c r="H1740"/>
      <c r="O1740"/>
      <c r="P1740"/>
    </row>
    <row r="1741" spans="2:16" x14ac:dyDescent="0.25">
      <c r="B1741"/>
      <c r="E1741"/>
      <c r="F1741"/>
      <c r="G1741"/>
      <c r="H1741"/>
      <c r="O1741"/>
      <c r="P1741"/>
    </row>
    <row r="1742" spans="2:16" x14ac:dyDescent="0.25">
      <c r="B1742"/>
      <c r="E1742"/>
      <c r="F1742"/>
      <c r="G1742"/>
      <c r="H1742"/>
      <c r="O1742"/>
      <c r="P1742"/>
    </row>
    <row r="1743" spans="2:16" x14ac:dyDescent="0.25">
      <c r="B1743"/>
      <c r="E1743"/>
      <c r="F1743"/>
      <c r="G1743"/>
      <c r="H1743"/>
      <c r="O1743"/>
      <c r="P1743"/>
    </row>
    <row r="1744" spans="2:16" x14ac:dyDescent="0.25">
      <c r="B1744"/>
      <c r="E1744"/>
      <c r="F1744"/>
      <c r="G1744"/>
      <c r="H1744"/>
      <c r="O1744"/>
      <c r="P1744"/>
    </row>
    <row r="1745" spans="2:16" x14ac:dyDescent="0.25">
      <c r="B1745"/>
      <c r="E1745"/>
      <c r="F1745"/>
      <c r="G1745"/>
      <c r="H1745"/>
      <c r="O1745"/>
      <c r="P1745"/>
    </row>
    <row r="1746" spans="2:16" x14ac:dyDescent="0.25">
      <c r="B1746"/>
      <c r="E1746"/>
      <c r="F1746"/>
      <c r="G1746"/>
      <c r="H1746"/>
      <c r="O1746"/>
      <c r="P1746"/>
    </row>
    <row r="1747" spans="2:16" x14ac:dyDescent="0.25">
      <c r="B1747"/>
      <c r="E1747"/>
      <c r="F1747"/>
      <c r="G1747"/>
      <c r="H1747"/>
      <c r="O1747"/>
      <c r="P1747"/>
    </row>
    <row r="1748" spans="2:16" x14ac:dyDescent="0.25">
      <c r="B1748"/>
      <c r="E1748"/>
      <c r="F1748"/>
      <c r="G1748"/>
      <c r="H1748"/>
      <c r="O1748"/>
      <c r="P1748"/>
    </row>
    <row r="1749" spans="2:16" x14ac:dyDescent="0.25">
      <c r="B1749"/>
      <c r="E1749"/>
      <c r="F1749"/>
      <c r="G1749"/>
      <c r="H1749"/>
      <c r="O1749"/>
      <c r="P1749"/>
    </row>
    <row r="1750" spans="2:16" x14ac:dyDescent="0.25">
      <c r="B1750"/>
      <c r="E1750"/>
      <c r="F1750"/>
      <c r="G1750"/>
      <c r="H1750"/>
      <c r="O1750"/>
      <c r="P1750"/>
    </row>
    <row r="1751" spans="2:16" x14ac:dyDescent="0.25">
      <c r="B1751"/>
      <c r="E1751"/>
      <c r="F1751"/>
      <c r="G1751"/>
      <c r="H1751"/>
      <c r="O1751"/>
      <c r="P1751"/>
    </row>
    <row r="1752" spans="2:16" x14ac:dyDescent="0.25">
      <c r="B1752"/>
      <c r="E1752"/>
      <c r="F1752"/>
      <c r="G1752"/>
      <c r="H1752"/>
      <c r="O1752"/>
      <c r="P1752"/>
    </row>
    <row r="1753" spans="2:16" x14ac:dyDescent="0.25">
      <c r="B1753"/>
      <c r="E1753"/>
      <c r="F1753"/>
      <c r="G1753"/>
      <c r="H1753"/>
      <c r="O1753"/>
      <c r="P1753"/>
    </row>
    <row r="1754" spans="2:16" x14ac:dyDescent="0.25">
      <c r="B1754"/>
      <c r="E1754"/>
      <c r="F1754"/>
      <c r="G1754"/>
      <c r="H1754"/>
      <c r="O1754"/>
      <c r="P1754"/>
    </row>
    <row r="1755" spans="2:16" x14ac:dyDescent="0.25">
      <c r="B1755"/>
      <c r="E1755"/>
      <c r="F1755"/>
      <c r="G1755"/>
      <c r="H1755"/>
      <c r="O1755"/>
      <c r="P1755"/>
    </row>
    <row r="1756" spans="2:16" x14ac:dyDescent="0.25">
      <c r="B1756"/>
      <c r="E1756"/>
      <c r="F1756"/>
      <c r="G1756"/>
      <c r="H1756"/>
      <c r="O1756"/>
      <c r="P1756"/>
    </row>
    <row r="1757" spans="2:16" x14ac:dyDescent="0.25">
      <c r="B1757"/>
      <c r="E1757"/>
      <c r="F1757"/>
      <c r="G1757"/>
      <c r="H1757"/>
      <c r="O1757"/>
      <c r="P1757"/>
    </row>
    <row r="1758" spans="2:16" x14ac:dyDescent="0.25">
      <c r="B1758"/>
      <c r="E1758"/>
      <c r="F1758"/>
      <c r="G1758"/>
      <c r="H1758"/>
      <c r="O1758"/>
      <c r="P1758"/>
    </row>
    <row r="1759" spans="2:16" x14ac:dyDescent="0.25">
      <c r="B1759"/>
      <c r="E1759"/>
      <c r="F1759"/>
      <c r="G1759"/>
      <c r="H1759"/>
      <c r="O1759"/>
      <c r="P1759"/>
    </row>
    <row r="1760" spans="2:16" x14ac:dyDescent="0.25">
      <c r="B1760"/>
      <c r="E1760"/>
      <c r="F1760"/>
      <c r="G1760"/>
      <c r="H1760"/>
      <c r="O1760"/>
      <c r="P1760"/>
    </row>
    <row r="1761" spans="2:16" x14ac:dyDescent="0.25">
      <c r="B1761"/>
      <c r="E1761"/>
      <c r="F1761"/>
      <c r="G1761"/>
      <c r="H1761"/>
      <c r="O1761"/>
      <c r="P1761"/>
    </row>
    <row r="1762" spans="2:16" x14ac:dyDescent="0.25">
      <c r="B1762"/>
      <c r="E1762"/>
      <c r="F1762"/>
      <c r="G1762"/>
      <c r="H1762"/>
      <c r="O1762"/>
      <c r="P1762"/>
    </row>
    <row r="1763" spans="2:16" x14ac:dyDescent="0.25">
      <c r="B1763"/>
      <c r="E1763"/>
      <c r="F1763"/>
      <c r="G1763"/>
      <c r="H1763"/>
      <c r="O1763"/>
      <c r="P1763"/>
    </row>
    <row r="1764" spans="2:16" x14ac:dyDescent="0.25">
      <c r="B1764"/>
      <c r="E1764"/>
      <c r="F1764"/>
      <c r="G1764"/>
      <c r="H1764"/>
      <c r="O1764"/>
      <c r="P1764"/>
    </row>
    <row r="1765" spans="2:16" x14ac:dyDescent="0.25">
      <c r="B1765"/>
      <c r="E1765"/>
      <c r="F1765"/>
      <c r="G1765"/>
      <c r="H1765"/>
      <c r="O1765"/>
      <c r="P1765"/>
    </row>
    <row r="1766" spans="2:16" x14ac:dyDescent="0.25">
      <c r="B1766"/>
      <c r="E1766"/>
      <c r="F1766"/>
      <c r="G1766"/>
      <c r="H1766"/>
      <c r="O1766"/>
      <c r="P1766"/>
    </row>
    <row r="1767" spans="2:16" x14ac:dyDescent="0.25">
      <c r="B1767"/>
      <c r="E1767"/>
      <c r="F1767"/>
      <c r="G1767"/>
      <c r="H1767"/>
      <c r="O1767"/>
      <c r="P1767"/>
    </row>
    <row r="1768" spans="2:16" x14ac:dyDescent="0.25">
      <c r="B1768"/>
      <c r="E1768"/>
      <c r="F1768"/>
      <c r="G1768"/>
      <c r="H1768"/>
      <c r="O1768"/>
      <c r="P1768"/>
    </row>
    <row r="1769" spans="2:16" x14ac:dyDescent="0.25">
      <c r="B1769"/>
      <c r="E1769"/>
      <c r="F1769"/>
      <c r="G1769"/>
      <c r="H1769"/>
      <c r="O1769"/>
      <c r="P1769"/>
    </row>
    <row r="1770" spans="2:16" x14ac:dyDescent="0.25">
      <c r="B1770"/>
      <c r="E1770"/>
      <c r="F1770"/>
      <c r="G1770"/>
      <c r="H1770"/>
      <c r="O1770"/>
      <c r="P1770"/>
    </row>
    <row r="1771" spans="2:16" x14ac:dyDescent="0.25">
      <c r="B1771"/>
      <c r="E1771"/>
      <c r="F1771"/>
      <c r="G1771"/>
      <c r="H1771"/>
      <c r="O1771"/>
      <c r="P1771"/>
    </row>
    <row r="1772" spans="2:16" x14ac:dyDescent="0.25">
      <c r="B1772"/>
      <c r="E1772"/>
      <c r="F1772"/>
      <c r="G1772"/>
      <c r="H1772"/>
      <c r="O1772"/>
      <c r="P1772"/>
    </row>
    <row r="1773" spans="2:16" x14ac:dyDescent="0.25">
      <c r="B1773"/>
      <c r="E1773"/>
      <c r="F1773"/>
      <c r="G1773"/>
      <c r="H1773"/>
      <c r="O1773"/>
      <c r="P1773"/>
    </row>
    <row r="1774" spans="2:16" x14ac:dyDescent="0.25">
      <c r="B1774"/>
      <c r="E1774"/>
      <c r="F1774"/>
      <c r="G1774"/>
      <c r="H1774"/>
      <c r="O1774"/>
      <c r="P1774"/>
    </row>
    <row r="1775" spans="2:16" x14ac:dyDescent="0.25">
      <c r="B1775"/>
      <c r="E1775"/>
      <c r="F1775"/>
      <c r="G1775"/>
      <c r="H1775"/>
      <c r="O1775"/>
      <c r="P1775"/>
    </row>
    <row r="1776" spans="2:16" x14ac:dyDescent="0.25">
      <c r="B1776"/>
      <c r="E1776"/>
      <c r="F1776"/>
      <c r="G1776"/>
      <c r="H1776"/>
      <c r="O1776"/>
      <c r="P1776"/>
    </row>
    <row r="1777" spans="2:16" x14ac:dyDescent="0.25">
      <c r="B1777"/>
      <c r="E1777"/>
      <c r="F1777"/>
      <c r="G1777"/>
      <c r="H1777"/>
      <c r="O1777"/>
      <c r="P1777"/>
    </row>
    <row r="1778" spans="2:16" x14ac:dyDescent="0.25">
      <c r="B1778"/>
      <c r="E1778"/>
      <c r="F1778"/>
      <c r="G1778"/>
      <c r="H1778"/>
      <c r="O1778"/>
      <c r="P1778"/>
    </row>
    <row r="1779" spans="2:16" x14ac:dyDescent="0.25">
      <c r="B1779"/>
      <c r="E1779"/>
      <c r="F1779"/>
      <c r="G1779"/>
      <c r="H1779"/>
      <c r="O1779"/>
      <c r="P1779"/>
    </row>
    <row r="1780" spans="2:16" x14ac:dyDescent="0.25">
      <c r="B1780"/>
      <c r="E1780"/>
      <c r="F1780"/>
      <c r="G1780"/>
      <c r="H1780"/>
      <c r="O1780"/>
      <c r="P1780"/>
    </row>
    <row r="1781" spans="2:16" x14ac:dyDescent="0.25">
      <c r="B1781"/>
      <c r="E1781"/>
      <c r="F1781"/>
      <c r="G1781"/>
      <c r="H1781"/>
      <c r="O1781"/>
      <c r="P1781"/>
    </row>
    <row r="1782" spans="2:16" x14ac:dyDescent="0.25">
      <c r="B1782"/>
      <c r="E1782"/>
      <c r="F1782"/>
      <c r="G1782"/>
      <c r="H1782"/>
      <c r="O1782"/>
      <c r="P1782"/>
    </row>
    <row r="1783" spans="2:16" x14ac:dyDescent="0.25">
      <c r="B1783"/>
      <c r="E1783"/>
      <c r="F1783"/>
      <c r="G1783"/>
      <c r="H1783"/>
      <c r="O1783"/>
      <c r="P1783"/>
    </row>
    <row r="1784" spans="2:16" x14ac:dyDescent="0.25">
      <c r="B1784"/>
      <c r="E1784"/>
      <c r="F1784"/>
      <c r="G1784"/>
      <c r="H1784"/>
      <c r="O1784"/>
      <c r="P1784"/>
    </row>
    <row r="1785" spans="2:16" x14ac:dyDescent="0.25">
      <c r="B1785"/>
      <c r="E1785"/>
      <c r="F1785"/>
      <c r="G1785"/>
      <c r="H1785"/>
      <c r="O1785"/>
      <c r="P1785"/>
    </row>
    <row r="1786" spans="2:16" x14ac:dyDescent="0.25">
      <c r="B1786"/>
      <c r="E1786"/>
      <c r="F1786"/>
      <c r="G1786"/>
      <c r="H1786"/>
      <c r="O1786"/>
      <c r="P1786"/>
    </row>
    <row r="1787" spans="2:16" x14ac:dyDescent="0.25">
      <c r="B1787"/>
      <c r="E1787"/>
      <c r="F1787"/>
      <c r="G1787"/>
      <c r="H1787"/>
      <c r="O1787"/>
      <c r="P1787"/>
    </row>
    <row r="1788" spans="2:16" x14ac:dyDescent="0.25">
      <c r="B1788"/>
      <c r="E1788"/>
      <c r="F1788"/>
      <c r="G1788"/>
      <c r="H1788"/>
      <c r="O1788"/>
      <c r="P1788"/>
    </row>
    <row r="1789" spans="2:16" x14ac:dyDescent="0.25">
      <c r="B1789"/>
      <c r="E1789"/>
      <c r="F1789"/>
      <c r="G1789"/>
      <c r="H1789"/>
      <c r="O1789"/>
      <c r="P1789"/>
    </row>
    <row r="1790" spans="2:16" x14ac:dyDescent="0.25">
      <c r="B1790"/>
      <c r="E1790"/>
      <c r="F1790"/>
      <c r="G1790"/>
      <c r="H1790"/>
      <c r="O1790"/>
      <c r="P1790"/>
    </row>
    <row r="1791" spans="2:16" x14ac:dyDescent="0.25">
      <c r="B1791"/>
      <c r="E1791"/>
      <c r="F1791"/>
      <c r="G1791"/>
      <c r="H1791"/>
      <c r="O1791"/>
      <c r="P1791"/>
    </row>
    <row r="1792" spans="2:16" x14ac:dyDescent="0.25">
      <c r="B1792"/>
      <c r="E1792"/>
      <c r="F1792"/>
      <c r="G1792"/>
      <c r="H1792"/>
      <c r="O1792"/>
      <c r="P1792"/>
    </row>
    <row r="1793" spans="2:16" x14ac:dyDescent="0.25">
      <c r="B1793"/>
      <c r="E1793"/>
      <c r="F1793"/>
      <c r="G1793"/>
      <c r="H1793"/>
      <c r="O1793"/>
      <c r="P1793"/>
    </row>
    <row r="1794" spans="2:16" x14ac:dyDescent="0.25">
      <c r="B1794"/>
      <c r="E1794"/>
      <c r="F1794"/>
      <c r="G1794"/>
      <c r="H1794"/>
      <c r="O1794"/>
      <c r="P1794"/>
    </row>
    <row r="1795" spans="2:16" x14ac:dyDescent="0.25">
      <c r="B1795"/>
      <c r="E1795"/>
      <c r="F1795"/>
      <c r="G1795"/>
      <c r="H1795"/>
      <c r="O1795"/>
      <c r="P1795"/>
    </row>
    <row r="1796" spans="2:16" x14ac:dyDescent="0.25">
      <c r="B1796"/>
      <c r="E1796"/>
      <c r="F1796"/>
      <c r="G1796"/>
      <c r="H1796"/>
      <c r="O1796"/>
      <c r="P1796"/>
    </row>
    <row r="1797" spans="2:16" x14ac:dyDescent="0.25">
      <c r="B1797"/>
      <c r="E1797"/>
      <c r="F1797"/>
      <c r="G1797"/>
      <c r="H1797"/>
      <c r="O1797"/>
      <c r="P1797"/>
    </row>
    <row r="1798" spans="2:16" x14ac:dyDescent="0.25">
      <c r="B1798"/>
      <c r="E1798"/>
      <c r="F1798"/>
      <c r="G1798"/>
      <c r="H1798"/>
      <c r="O1798"/>
      <c r="P1798"/>
    </row>
    <row r="1799" spans="2:16" x14ac:dyDescent="0.25">
      <c r="B1799"/>
      <c r="E1799"/>
      <c r="F1799"/>
      <c r="G1799"/>
      <c r="H1799"/>
      <c r="O1799"/>
      <c r="P1799"/>
    </row>
    <row r="1800" spans="2:16" x14ac:dyDescent="0.25">
      <c r="B1800"/>
      <c r="E1800"/>
      <c r="F1800"/>
      <c r="G1800"/>
      <c r="H1800"/>
      <c r="O1800"/>
      <c r="P1800"/>
    </row>
    <row r="1801" spans="2:16" x14ac:dyDescent="0.25">
      <c r="B1801"/>
      <c r="E1801"/>
      <c r="F1801"/>
      <c r="G1801"/>
      <c r="H1801"/>
      <c r="O1801"/>
      <c r="P1801"/>
    </row>
    <row r="1802" spans="2:16" x14ac:dyDescent="0.25">
      <c r="B1802"/>
      <c r="E1802"/>
      <c r="F1802"/>
      <c r="G1802"/>
      <c r="H1802"/>
      <c r="O1802"/>
      <c r="P1802"/>
    </row>
    <row r="1803" spans="2:16" x14ac:dyDescent="0.25">
      <c r="B1803"/>
      <c r="E1803"/>
      <c r="F1803"/>
      <c r="G1803"/>
      <c r="H1803"/>
      <c r="O1803"/>
      <c r="P1803"/>
    </row>
    <row r="1804" spans="2:16" x14ac:dyDescent="0.25">
      <c r="B1804"/>
      <c r="E1804"/>
      <c r="F1804"/>
      <c r="G1804"/>
      <c r="H1804"/>
      <c r="O1804"/>
      <c r="P1804"/>
    </row>
    <row r="1805" spans="2:16" x14ac:dyDescent="0.25">
      <c r="B1805"/>
      <c r="E1805"/>
      <c r="F1805"/>
      <c r="G1805"/>
      <c r="H1805"/>
      <c r="O1805"/>
      <c r="P1805"/>
    </row>
    <row r="1806" spans="2:16" x14ac:dyDescent="0.25">
      <c r="B1806"/>
      <c r="E1806"/>
      <c r="F1806"/>
      <c r="G1806"/>
      <c r="H1806"/>
      <c r="O1806"/>
      <c r="P1806"/>
    </row>
    <row r="1807" spans="2:16" x14ac:dyDescent="0.25">
      <c r="B1807"/>
      <c r="E1807"/>
      <c r="F1807"/>
      <c r="G1807"/>
      <c r="H1807"/>
      <c r="O1807"/>
      <c r="P1807"/>
    </row>
    <row r="1808" spans="2:16" x14ac:dyDescent="0.25">
      <c r="B1808"/>
      <c r="E1808"/>
      <c r="F1808"/>
      <c r="G1808"/>
      <c r="H1808"/>
      <c r="O1808"/>
      <c r="P1808"/>
    </row>
    <row r="1809" spans="2:16" x14ac:dyDescent="0.25">
      <c r="B1809"/>
      <c r="E1809"/>
      <c r="F1809"/>
      <c r="G1809"/>
      <c r="H1809"/>
      <c r="O1809"/>
      <c r="P1809"/>
    </row>
    <row r="1810" spans="2:16" x14ac:dyDescent="0.25">
      <c r="B1810"/>
      <c r="E1810"/>
      <c r="F1810"/>
      <c r="G1810"/>
      <c r="H1810"/>
      <c r="O1810"/>
      <c r="P1810"/>
    </row>
    <row r="1811" spans="2:16" x14ac:dyDescent="0.25">
      <c r="B1811"/>
      <c r="E1811"/>
      <c r="F1811"/>
      <c r="G1811"/>
      <c r="H1811"/>
      <c r="O1811"/>
      <c r="P1811"/>
    </row>
    <row r="1812" spans="2:16" x14ac:dyDescent="0.25">
      <c r="B1812"/>
      <c r="E1812"/>
      <c r="F1812"/>
      <c r="G1812"/>
      <c r="H1812"/>
      <c r="O1812"/>
      <c r="P1812"/>
    </row>
    <row r="1813" spans="2:16" x14ac:dyDescent="0.25">
      <c r="B1813"/>
      <c r="E1813"/>
      <c r="F1813"/>
      <c r="G1813"/>
      <c r="H1813"/>
      <c r="O1813"/>
      <c r="P1813"/>
    </row>
    <row r="1814" spans="2:16" x14ac:dyDescent="0.25">
      <c r="B1814"/>
      <c r="E1814"/>
      <c r="F1814"/>
      <c r="G1814"/>
      <c r="H1814"/>
      <c r="O1814"/>
      <c r="P1814"/>
    </row>
    <row r="1815" spans="2:16" x14ac:dyDescent="0.25">
      <c r="B1815"/>
      <c r="E1815"/>
      <c r="F1815"/>
      <c r="G1815"/>
      <c r="H1815"/>
      <c r="O1815"/>
      <c r="P1815"/>
    </row>
    <row r="1816" spans="2:16" x14ac:dyDescent="0.25">
      <c r="B1816"/>
      <c r="E1816"/>
      <c r="F1816"/>
      <c r="G1816"/>
      <c r="H1816"/>
      <c r="O1816"/>
      <c r="P1816"/>
    </row>
    <row r="1817" spans="2:16" x14ac:dyDescent="0.25">
      <c r="B1817"/>
      <c r="E1817"/>
      <c r="F1817"/>
      <c r="G1817"/>
      <c r="H1817"/>
      <c r="O1817"/>
      <c r="P1817"/>
    </row>
    <row r="1818" spans="2:16" x14ac:dyDescent="0.25">
      <c r="B1818"/>
      <c r="E1818"/>
      <c r="F1818"/>
      <c r="G1818"/>
      <c r="H1818"/>
      <c r="O1818"/>
      <c r="P1818"/>
    </row>
    <row r="1819" spans="2:16" x14ac:dyDescent="0.25">
      <c r="B1819"/>
      <c r="E1819"/>
      <c r="F1819"/>
      <c r="G1819"/>
      <c r="H1819"/>
      <c r="O1819"/>
      <c r="P1819"/>
    </row>
    <row r="1820" spans="2:16" x14ac:dyDescent="0.25">
      <c r="B1820"/>
      <c r="E1820"/>
      <c r="F1820"/>
      <c r="G1820"/>
      <c r="H1820"/>
      <c r="O1820"/>
      <c r="P1820"/>
    </row>
    <row r="1821" spans="2:16" x14ac:dyDescent="0.25">
      <c r="B1821"/>
      <c r="E1821"/>
      <c r="F1821"/>
      <c r="G1821"/>
      <c r="H1821"/>
      <c r="O1821"/>
      <c r="P1821"/>
    </row>
    <row r="1822" spans="2:16" x14ac:dyDescent="0.25">
      <c r="B1822"/>
      <c r="E1822"/>
      <c r="F1822"/>
      <c r="G1822"/>
      <c r="H1822"/>
      <c r="O1822"/>
      <c r="P1822"/>
    </row>
    <row r="1823" spans="2:16" x14ac:dyDescent="0.25">
      <c r="B1823"/>
      <c r="E1823"/>
      <c r="F1823"/>
      <c r="G1823"/>
      <c r="H1823"/>
      <c r="O1823"/>
      <c r="P1823"/>
    </row>
    <row r="1824" spans="2:16" x14ac:dyDescent="0.25">
      <c r="B1824"/>
      <c r="E1824"/>
      <c r="F1824"/>
      <c r="G1824"/>
      <c r="H1824"/>
      <c r="O1824"/>
      <c r="P1824"/>
    </row>
    <row r="1825" spans="2:16" x14ac:dyDescent="0.25">
      <c r="B1825"/>
      <c r="E1825"/>
      <c r="F1825"/>
      <c r="G1825"/>
      <c r="H1825"/>
      <c r="O1825"/>
      <c r="P1825"/>
    </row>
    <row r="1826" spans="2:16" x14ac:dyDescent="0.25">
      <c r="B1826"/>
      <c r="E1826"/>
      <c r="F1826"/>
      <c r="G1826"/>
      <c r="H1826"/>
      <c r="O1826"/>
      <c r="P1826"/>
    </row>
    <row r="1827" spans="2:16" x14ac:dyDescent="0.25">
      <c r="B1827"/>
      <c r="E1827"/>
      <c r="F1827"/>
      <c r="G1827"/>
      <c r="H1827"/>
      <c r="O1827"/>
      <c r="P1827"/>
    </row>
    <row r="1828" spans="2:16" x14ac:dyDescent="0.25">
      <c r="B1828"/>
      <c r="E1828"/>
      <c r="F1828"/>
      <c r="G1828"/>
      <c r="H1828"/>
      <c r="O1828"/>
      <c r="P1828"/>
    </row>
    <row r="1829" spans="2:16" x14ac:dyDescent="0.25">
      <c r="B1829"/>
      <c r="E1829"/>
      <c r="F1829"/>
      <c r="G1829"/>
      <c r="H1829"/>
      <c r="O1829"/>
      <c r="P1829"/>
    </row>
    <row r="1830" spans="2:16" x14ac:dyDescent="0.25">
      <c r="B1830"/>
      <c r="E1830"/>
      <c r="F1830"/>
      <c r="G1830"/>
      <c r="H1830"/>
      <c r="O1830"/>
      <c r="P1830"/>
    </row>
    <row r="1831" spans="2:16" x14ac:dyDescent="0.25">
      <c r="B1831"/>
      <c r="E1831"/>
      <c r="F1831"/>
      <c r="G1831"/>
      <c r="H1831"/>
      <c r="O1831"/>
      <c r="P1831"/>
    </row>
    <row r="1832" spans="2:16" x14ac:dyDescent="0.25">
      <c r="B1832"/>
      <c r="E1832"/>
      <c r="F1832"/>
      <c r="G1832"/>
      <c r="H1832"/>
      <c r="O1832"/>
      <c r="P1832"/>
    </row>
    <row r="1833" spans="2:16" x14ac:dyDescent="0.25">
      <c r="B1833"/>
      <c r="E1833"/>
      <c r="F1833"/>
      <c r="G1833"/>
      <c r="H1833"/>
      <c r="O1833"/>
      <c r="P1833"/>
    </row>
    <row r="1834" spans="2:16" x14ac:dyDescent="0.25">
      <c r="B1834"/>
      <c r="E1834"/>
      <c r="F1834"/>
      <c r="G1834"/>
      <c r="H1834"/>
      <c r="O1834"/>
      <c r="P1834"/>
    </row>
    <row r="1835" spans="2:16" x14ac:dyDescent="0.25">
      <c r="B1835"/>
      <c r="E1835"/>
      <c r="F1835"/>
      <c r="G1835"/>
      <c r="H1835"/>
      <c r="O1835"/>
      <c r="P1835"/>
    </row>
    <row r="1836" spans="2:16" x14ac:dyDescent="0.25">
      <c r="B1836"/>
      <c r="E1836"/>
      <c r="F1836"/>
      <c r="G1836"/>
      <c r="H1836"/>
      <c r="O1836"/>
      <c r="P1836"/>
    </row>
    <row r="1837" spans="2:16" x14ac:dyDescent="0.25">
      <c r="B1837"/>
      <c r="E1837"/>
      <c r="F1837"/>
      <c r="G1837"/>
      <c r="H1837"/>
      <c r="O1837"/>
      <c r="P1837"/>
    </row>
    <row r="1838" spans="2:16" x14ac:dyDescent="0.25">
      <c r="B1838"/>
      <c r="E1838"/>
      <c r="F1838"/>
      <c r="G1838"/>
      <c r="H1838"/>
      <c r="O1838"/>
      <c r="P1838"/>
    </row>
    <row r="1839" spans="2:16" x14ac:dyDescent="0.25">
      <c r="B1839"/>
      <c r="E1839"/>
      <c r="F1839"/>
      <c r="G1839"/>
      <c r="H1839"/>
      <c r="O1839"/>
      <c r="P1839"/>
    </row>
    <row r="1840" spans="2:16" x14ac:dyDescent="0.25">
      <c r="B1840"/>
      <c r="E1840"/>
      <c r="F1840"/>
      <c r="G1840"/>
      <c r="H1840"/>
      <c r="O1840"/>
      <c r="P1840"/>
    </row>
    <row r="1841" spans="2:16" x14ac:dyDescent="0.25">
      <c r="B1841"/>
      <c r="E1841"/>
      <c r="F1841"/>
      <c r="G1841"/>
      <c r="H1841"/>
      <c r="O1841"/>
      <c r="P1841"/>
    </row>
    <row r="1842" spans="2:16" x14ac:dyDescent="0.25">
      <c r="B1842"/>
      <c r="E1842"/>
      <c r="F1842"/>
      <c r="G1842"/>
      <c r="H1842"/>
      <c r="O1842"/>
      <c r="P1842"/>
    </row>
    <row r="1843" spans="2:16" x14ac:dyDescent="0.25">
      <c r="B1843"/>
      <c r="E1843"/>
      <c r="F1843"/>
      <c r="G1843"/>
      <c r="H1843"/>
      <c r="O1843"/>
      <c r="P1843"/>
    </row>
    <row r="1844" spans="2:16" x14ac:dyDescent="0.25">
      <c r="B1844"/>
      <c r="E1844"/>
      <c r="F1844"/>
      <c r="G1844"/>
      <c r="H1844"/>
      <c r="O1844"/>
      <c r="P1844"/>
    </row>
    <row r="1845" spans="2:16" x14ac:dyDescent="0.25">
      <c r="B1845"/>
      <c r="E1845"/>
      <c r="F1845"/>
      <c r="G1845"/>
      <c r="H1845"/>
      <c r="O1845"/>
      <c r="P1845"/>
    </row>
    <row r="1846" spans="2:16" x14ac:dyDescent="0.25">
      <c r="B1846"/>
      <c r="E1846"/>
      <c r="F1846"/>
      <c r="G1846"/>
      <c r="H1846"/>
      <c r="O1846"/>
      <c r="P1846"/>
    </row>
    <row r="1847" spans="2:16" x14ac:dyDescent="0.25">
      <c r="B1847"/>
      <c r="E1847"/>
      <c r="F1847"/>
      <c r="G1847"/>
      <c r="H1847"/>
      <c r="O1847"/>
      <c r="P1847"/>
    </row>
    <row r="1848" spans="2:16" x14ac:dyDescent="0.25">
      <c r="B1848"/>
      <c r="E1848"/>
      <c r="F1848"/>
      <c r="G1848"/>
      <c r="H1848"/>
      <c r="O1848"/>
      <c r="P1848"/>
    </row>
    <row r="1849" spans="2:16" x14ac:dyDescent="0.25">
      <c r="B1849"/>
      <c r="E1849"/>
      <c r="F1849"/>
      <c r="G1849"/>
      <c r="H1849"/>
      <c r="O1849"/>
      <c r="P1849"/>
    </row>
    <row r="1850" spans="2:16" x14ac:dyDescent="0.25">
      <c r="B1850"/>
      <c r="E1850"/>
      <c r="F1850"/>
      <c r="G1850"/>
      <c r="H1850"/>
      <c r="O1850"/>
      <c r="P1850"/>
    </row>
    <row r="1851" spans="2:16" x14ac:dyDescent="0.25">
      <c r="B1851"/>
      <c r="E1851"/>
      <c r="F1851"/>
      <c r="G1851"/>
      <c r="H1851"/>
      <c r="O1851"/>
      <c r="P1851"/>
    </row>
    <row r="1852" spans="2:16" x14ac:dyDescent="0.25">
      <c r="B1852"/>
      <c r="E1852"/>
      <c r="F1852"/>
      <c r="G1852"/>
      <c r="H1852"/>
      <c r="O1852"/>
      <c r="P1852"/>
    </row>
    <row r="1853" spans="2:16" x14ac:dyDescent="0.25">
      <c r="B1853"/>
      <c r="E1853"/>
      <c r="F1853"/>
      <c r="G1853"/>
      <c r="H1853"/>
      <c r="O1853"/>
      <c r="P1853"/>
    </row>
    <row r="1854" spans="2:16" x14ac:dyDescent="0.25">
      <c r="B1854"/>
      <c r="E1854"/>
      <c r="F1854"/>
      <c r="G1854"/>
      <c r="H1854"/>
      <c r="O1854"/>
      <c r="P1854"/>
    </row>
    <row r="1855" spans="2:16" x14ac:dyDescent="0.25">
      <c r="B1855"/>
      <c r="E1855"/>
      <c r="F1855"/>
      <c r="G1855"/>
      <c r="H1855"/>
      <c r="O1855"/>
      <c r="P1855"/>
    </row>
    <row r="1856" spans="2:16" x14ac:dyDescent="0.25">
      <c r="B1856"/>
      <c r="E1856"/>
      <c r="F1856"/>
      <c r="G1856"/>
      <c r="H1856"/>
      <c r="O1856"/>
      <c r="P1856"/>
    </row>
    <row r="1857" spans="2:16" x14ac:dyDescent="0.25">
      <c r="B1857"/>
      <c r="E1857"/>
      <c r="F1857"/>
      <c r="G1857"/>
      <c r="H1857"/>
      <c r="O1857"/>
      <c r="P1857"/>
    </row>
    <row r="1858" spans="2:16" x14ac:dyDescent="0.25">
      <c r="B1858"/>
      <c r="E1858"/>
      <c r="F1858"/>
      <c r="G1858"/>
      <c r="H1858"/>
      <c r="O1858"/>
      <c r="P1858"/>
    </row>
    <row r="1859" spans="2:16" x14ac:dyDescent="0.25">
      <c r="B1859"/>
      <c r="E1859"/>
      <c r="F1859"/>
      <c r="G1859"/>
      <c r="H1859"/>
      <c r="O1859"/>
      <c r="P1859"/>
    </row>
    <row r="1860" spans="2:16" x14ac:dyDescent="0.25">
      <c r="B1860"/>
      <c r="E1860"/>
      <c r="F1860"/>
      <c r="G1860"/>
      <c r="H1860"/>
      <c r="O1860"/>
      <c r="P1860"/>
    </row>
    <row r="1861" spans="2:16" x14ac:dyDescent="0.25">
      <c r="B1861"/>
      <c r="E1861"/>
      <c r="F1861"/>
      <c r="G1861"/>
      <c r="H1861"/>
      <c r="O1861"/>
      <c r="P1861"/>
    </row>
    <row r="1862" spans="2:16" x14ac:dyDescent="0.25">
      <c r="B1862"/>
      <c r="E1862"/>
      <c r="F1862"/>
      <c r="G1862"/>
      <c r="H1862"/>
      <c r="O1862"/>
      <c r="P1862"/>
    </row>
    <row r="1863" spans="2:16" x14ac:dyDescent="0.25">
      <c r="B1863"/>
      <c r="E1863"/>
      <c r="F1863"/>
      <c r="G1863"/>
      <c r="H1863"/>
      <c r="O1863"/>
      <c r="P1863"/>
    </row>
    <row r="1864" spans="2:16" x14ac:dyDescent="0.25">
      <c r="B1864"/>
      <c r="E1864"/>
      <c r="F1864"/>
      <c r="G1864"/>
      <c r="H1864"/>
      <c r="O1864"/>
      <c r="P1864"/>
    </row>
    <row r="1865" spans="2:16" x14ac:dyDescent="0.25">
      <c r="B1865"/>
      <c r="E1865"/>
      <c r="F1865"/>
      <c r="G1865"/>
      <c r="H1865"/>
      <c r="O1865"/>
      <c r="P1865"/>
    </row>
    <row r="1866" spans="2:16" x14ac:dyDescent="0.25">
      <c r="B1866"/>
      <c r="E1866"/>
      <c r="F1866"/>
      <c r="G1866"/>
      <c r="H1866"/>
      <c r="O1866"/>
      <c r="P1866"/>
    </row>
    <row r="1867" spans="2:16" x14ac:dyDescent="0.25">
      <c r="B1867"/>
      <c r="E1867"/>
      <c r="F1867"/>
      <c r="G1867"/>
      <c r="H1867"/>
      <c r="O1867"/>
      <c r="P1867"/>
    </row>
    <row r="1868" spans="2:16" x14ac:dyDescent="0.25">
      <c r="B1868"/>
      <c r="E1868"/>
      <c r="F1868"/>
      <c r="G1868"/>
      <c r="H1868"/>
      <c r="O1868"/>
      <c r="P1868"/>
    </row>
    <row r="1869" spans="2:16" x14ac:dyDescent="0.25">
      <c r="B1869"/>
      <c r="E1869"/>
      <c r="F1869"/>
      <c r="G1869"/>
      <c r="H1869"/>
      <c r="O1869"/>
      <c r="P1869"/>
    </row>
    <row r="1870" spans="2:16" x14ac:dyDescent="0.25">
      <c r="B1870"/>
      <c r="E1870"/>
      <c r="F1870"/>
      <c r="G1870"/>
      <c r="H1870"/>
      <c r="O1870"/>
      <c r="P1870"/>
    </row>
    <row r="1871" spans="2:16" x14ac:dyDescent="0.25">
      <c r="B1871"/>
      <c r="E1871"/>
      <c r="F1871"/>
      <c r="G1871"/>
      <c r="H1871"/>
      <c r="O1871"/>
      <c r="P1871"/>
    </row>
    <row r="1872" spans="2:16" x14ac:dyDescent="0.25">
      <c r="B1872"/>
      <c r="E1872"/>
      <c r="F1872"/>
      <c r="G1872"/>
      <c r="H1872"/>
      <c r="O1872"/>
      <c r="P1872"/>
    </row>
    <row r="1873" spans="2:16" x14ac:dyDescent="0.25">
      <c r="B1873"/>
      <c r="E1873"/>
      <c r="F1873"/>
      <c r="G1873"/>
      <c r="H1873"/>
      <c r="O1873"/>
      <c r="P1873"/>
    </row>
    <row r="1874" spans="2:16" x14ac:dyDescent="0.25">
      <c r="B1874"/>
      <c r="E1874"/>
      <c r="F1874"/>
      <c r="G1874"/>
      <c r="H1874"/>
      <c r="O1874"/>
      <c r="P1874"/>
    </row>
    <row r="1875" spans="2:16" x14ac:dyDescent="0.25">
      <c r="B1875"/>
      <c r="E1875"/>
      <c r="F1875"/>
      <c r="G1875"/>
      <c r="H1875"/>
      <c r="O1875"/>
      <c r="P1875"/>
    </row>
    <row r="1876" spans="2:16" x14ac:dyDescent="0.25">
      <c r="B1876"/>
      <c r="E1876"/>
      <c r="F1876"/>
      <c r="G1876"/>
      <c r="H1876"/>
      <c r="O1876"/>
      <c r="P1876"/>
    </row>
    <row r="1877" spans="2:16" x14ac:dyDescent="0.25">
      <c r="B1877"/>
      <c r="E1877"/>
      <c r="F1877"/>
      <c r="G1877"/>
      <c r="H1877"/>
      <c r="O1877"/>
      <c r="P1877"/>
    </row>
    <row r="1878" spans="2:16" x14ac:dyDescent="0.25">
      <c r="B1878"/>
      <c r="E1878"/>
      <c r="F1878"/>
      <c r="G1878"/>
      <c r="H1878"/>
      <c r="O1878"/>
      <c r="P1878"/>
    </row>
    <row r="1879" spans="2:16" x14ac:dyDescent="0.25">
      <c r="B1879"/>
      <c r="E1879"/>
      <c r="F1879"/>
      <c r="G1879"/>
      <c r="H1879"/>
      <c r="O1879"/>
      <c r="P1879"/>
    </row>
    <row r="1880" spans="2:16" x14ac:dyDescent="0.25">
      <c r="B1880"/>
      <c r="E1880"/>
      <c r="F1880"/>
      <c r="G1880"/>
      <c r="H1880"/>
      <c r="O1880"/>
      <c r="P1880"/>
    </row>
    <row r="1881" spans="2:16" x14ac:dyDescent="0.25">
      <c r="B1881"/>
      <c r="E1881"/>
      <c r="F1881"/>
      <c r="G1881"/>
      <c r="H1881"/>
      <c r="O1881"/>
      <c r="P1881"/>
    </row>
    <row r="1882" spans="2:16" x14ac:dyDescent="0.25">
      <c r="B1882"/>
      <c r="E1882"/>
      <c r="F1882"/>
      <c r="G1882"/>
      <c r="H1882"/>
      <c r="O1882"/>
      <c r="P1882"/>
    </row>
    <row r="1883" spans="2:16" x14ac:dyDescent="0.25">
      <c r="B1883"/>
      <c r="E1883"/>
      <c r="F1883"/>
      <c r="G1883"/>
      <c r="H1883"/>
      <c r="O1883"/>
      <c r="P1883"/>
    </row>
    <row r="1884" spans="2:16" x14ac:dyDescent="0.25">
      <c r="B1884"/>
      <c r="E1884"/>
      <c r="F1884"/>
      <c r="G1884"/>
      <c r="H1884"/>
      <c r="O1884"/>
      <c r="P1884"/>
    </row>
    <row r="1885" spans="2:16" x14ac:dyDescent="0.25">
      <c r="B1885"/>
      <c r="E1885"/>
      <c r="F1885"/>
      <c r="G1885"/>
      <c r="H1885"/>
      <c r="O1885"/>
      <c r="P1885"/>
    </row>
    <row r="1886" spans="2:16" x14ac:dyDescent="0.25">
      <c r="B1886"/>
      <c r="E1886"/>
      <c r="F1886"/>
      <c r="G1886"/>
      <c r="H1886"/>
      <c r="O1886"/>
      <c r="P1886"/>
    </row>
    <row r="1887" spans="2:16" x14ac:dyDescent="0.25">
      <c r="B1887"/>
      <c r="E1887"/>
      <c r="F1887"/>
      <c r="G1887"/>
      <c r="H1887"/>
      <c r="O1887"/>
      <c r="P1887"/>
    </row>
    <row r="1888" spans="2:16" x14ac:dyDescent="0.25">
      <c r="B1888"/>
      <c r="E1888"/>
      <c r="F1888"/>
      <c r="G1888"/>
      <c r="H1888"/>
      <c r="O1888"/>
      <c r="P1888"/>
    </row>
    <row r="1889" spans="2:16" x14ac:dyDescent="0.25">
      <c r="B1889"/>
      <c r="E1889"/>
      <c r="F1889"/>
      <c r="G1889"/>
      <c r="H1889"/>
      <c r="O1889"/>
      <c r="P1889"/>
    </row>
    <row r="1890" spans="2:16" x14ac:dyDescent="0.25">
      <c r="B1890"/>
      <c r="E1890"/>
      <c r="F1890"/>
      <c r="G1890"/>
      <c r="H1890"/>
      <c r="O1890"/>
      <c r="P1890"/>
    </row>
    <row r="1891" spans="2:16" x14ac:dyDescent="0.25">
      <c r="B1891"/>
      <c r="E1891"/>
      <c r="F1891"/>
      <c r="G1891"/>
      <c r="H1891"/>
      <c r="O1891"/>
      <c r="P1891"/>
    </row>
    <row r="1892" spans="2:16" x14ac:dyDescent="0.25">
      <c r="B1892"/>
      <c r="E1892"/>
      <c r="F1892"/>
      <c r="G1892"/>
      <c r="H1892"/>
      <c r="O1892"/>
      <c r="P1892"/>
    </row>
    <row r="1893" spans="2:16" x14ac:dyDescent="0.25">
      <c r="B1893"/>
      <c r="E1893"/>
      <c r="F1893"/>
      <c r="G1893"/>
      <c r="H1893"/>
      <c r="O1893"/>
      <c r="P1893"/>
    </row>
    <row r="1894" spans="2:16" x14ac:dyDescent="0.25">
      <c r="B1894"/>
      <c r="E1894"/>
      <c r="F1894"/>
      <c r="G1894"/>
      <c r="H1894"/>
      <c r="O1894"/>
      <c r="P1894"/>
    </row>
    <row r="1895" spans="2:16" x14ac:dyDescent="0.25">
      <c r="B1895"/>
      <c r="E1895"/>
      <c r="F1895"/>
      <c r="G1895"/>
      <c r="H1895"/>
      <c r="O1895"/>
      <c r="P1895"/>
    </row>
    <row r="1896" spans="2:16" x14ac:dyDescent="0.25">
      <c r="B1896"/>
      <c r="E1896"/>
      <c r="F1896"/>
      <c r="G1896"/>
      <c r="H1896"/>
      <c r="O1896"/>
      <c r="P1896"/>
    </row>
    <row r="1897" spans="2:16" x14ac:dyDescent="0.25">
      <c r="B1897"/>
      <c r="E1897"/>
      <c r="F1897"/>
      <c r="G1897"/>
      <c r="H1897"/>
      <c r="O1897"/>
      <c r="P1897"/>
    </row>
    <row r="1898" spans="2:16" x14ac:dyDescent="0.25">
      <c r="B1898"/>
      <c r="E1898"/>
      <c r="F1898"/>
      <c r="G1898"/>
      <c r="H1898"/>
      <c r="O1898"/>
      <c r="P1898"/>
    </row>
    <row r="1899" spans="2:16" x14ac:dyDescent="0.25">
      <c r="B1899"/>
      <c r="E1899"/>
      <c r="F1899"/>
      <c r="G1899"/>
      <c r="H1899"/>
      <c r="O1899"/>
      <c r="P1899"/>
    </row>
    <row r="1900" spans="2:16" x14ac:dyDescent="0.25">
      <c r="B1900"/>
      <c r="E1900"/>
      <c r="F1900"/>
      <c r="G1900"/>
      <c r="H1900"/>
      <c r="O1900"/>
      <c r="P1900"/>
    </row>
    <row r="1901" spans="2:16" x14ac:dyDescent="0.25">
      <c r="B1901"/>
      <c r="E1901"/>
      <c r="F1901"/>
      <c r="G1901"/>
      <c r="H1901"/>
      <c r="O1901"/>
      <c r="P1901"/>
    </row>
    <row r="1902" spans="2:16" x14ac:dyDescent="0.25">
      <c r="B1902"/>
      <c r="E1902"/>
      <c r="F1902"/>
      <c r="G1902"/>
      <c r="H1902"/>
      <c r="O1902"/>
      <c r="P1902"/>
    </row>
    <row r="1903" spans="2:16" x14ac:dyDescent="0.25">
      <c r="B1903"/>
      <c r="E1903"/>
      <c r="F1903"/>
      <c r="G1903"/>
      <c r="H1903"/>
      <c r="O1903"/>
      <c r="P1903"/>
    </row>
    <row r="1904" spans="2:16" x14ac:dyDescent="0.25">
      <c r="B1904"/>
      <c r="E1904"/>
      <c r="F1904"/>
      <c r="G1904"/>
      <c r="H1904"/>
      <c r="O1904"/>
      <c r="P1904"/>
    </row>
    <row r="1905" spans="2:16" x14ac:dyDescent="0.25">
      <c r="B1905"/>
      <c r="E1905"/>
      <c r="F1905"/>
      <c r="G1905"/>
      <c r="H1905"/>
      <c r="O1905"/>
      <c r="P1905"/>
    </row>
    <row r="1906" spans="2:16" x14ac:dyDescent="0.25">
      <c r="B1906"/>
      <c r="E1906"/>
      <c r="F1906"/>
      <c r="G1906"/>
      <c r="H1906"/>
      <c r="O1906"/>
      <c r="P1906"/>
    </row>
    <row r="1907" spans="2:16" x14ac:dyDescent="0.25">
      <c r="B1907"/>
      <c r="E1907"/>
      <c r="F1907"/>
      <c r="G1907"/>
      <c r="H1907"/>
      <c r="O1907"/>
      <c r="P1907"/>
    </row>
    <row r="1908" spans="2:16" x14ac:dyDescent="0.25">
      <c r="B1908"/>
      <c r="E1908"/>
      <c r="F1908"/>
      <c r="G1908"/>
      <c r="H1908"/>
      <c r="O1908"/>
      <c r="P1908"/>
    </row>
    <row r="1909" spans="2:16" x14ac:dyDescent="0.25">
      <c r="B1909"/>
      <c r="E1909"/>
      <c r="F1909"/>
      <c r="G1909"/>
      <c r="H1909"/>
      <c r="O1909"/>
      <c r="P1909"/>
    </row>
    <row r="1910" spans="2:16" x14ac:dyDescent="0.25">
      <c r="B1910"/>
      <c r="E1910"/>
      <c r="F1910"/>
      <c r="G1910"/>
      <c r="H1910"/>
      <c r="O1910"/>
      <c r="P1910"/>
    </row>
    <row r="1911" spans="2:16" x14ac:dyDescent="0.25">
      <c r="B1911"/>
      <c r="E1911"/>
      <c r="F1911"/>
      <c r="G1911"/>
      <c r="H1911"/>
      <c r="O1911"/>
      <c r="P1911"/>
    </row>
    <row r="1912" spans="2:16" x14ac:dyDescent="0.25">
      <c r="B1912"/>
      <c r="E1912"/>
      <c r="F1912"/>
      <c r="G1912"/>
      <c r="H1912"/>
      <c r="O1912"/>
      <c r="P1912"/>
    </row>
    <row r="1913" spans="2:16" x14ac:dyDescent="0.25">
      <c r="B1913"/>
      <c r="E1913"/>
      <c r="F1913"/>
      <c r="G1913"/>
      <c r="H1913"/>
      <c r="O1913"/>
      <c r="P1913"/>
    </row>
    <row r="1914" spans="2:16" x14ac:dyDescent="0.25">
      <c r="B1914"/>
      <c r="E1914"/>
      <c r="F1914"/>
      <c r="G1914"/>
      <c r="H1914"/>
      <c r="O1914"/>
      <c r="P1914"/>
    </row>
    <row r="1915" spans="2:16" x14ac:dyDescent="0.25">
      <c r="B1915"/>
      <c r="E1915"/>
      <c r="F1915"/>
      <c r="G1915"/>
      <c r="H1915"/>
      <c r="O1915"/>
      <c r="P1915"/>
    </row>
    <row r="1916" spans="2:16" x14ac:dyDescent="0.25">
      <c r="B1916"/>
      <c r="E1916"/>
      <c r="F1916"/>
      <c r="G1916"/>
      <c r="H1916"/>
      <c r="O1916"/>
      <c r="P1916"/>
    </row>
    <row r="1917" spans="2:16" x14ac:dyDescent="0.25">
      <c r="B1917"/>
      <c r="E1917"/>
      <c r="F1917"/>
      <c r="G1917"/>
      <c r="H1917"/>
      <c r="O1917"/>
      <c r="P1917"/>
    </row>
    <row r="1918" spans="2:16" x14ac:dyDescent="0.25">
      <c r="B1918"/>
      <c r="E1918"/>
      <c r="F1918"/>
      <c r="G1918"/>
      <c r="H1918"/>
      <c r="O1918"/>
      <c r="P1918"/>
    </row>
    <row r="1919" spans="2:16" x14ac:dyDescent="0.25">
      <c r="B1919"/>
      <c r="E1919"/>
      <c r="F1919"/>
      <c r="G1919"/>
      <c r="H1919"/>
      <c r="O1919"/>
      <c r="P1919"/>
    </row>
    <row r="1920" spans="2:16" x14ac:dyDescent="0.25">
      <c r="B1920"/>
      <c r="E1920"/>
      <c r="F1920"/>
      <c r="G1920"/>
      <c r="H1920"/>
      <c r="O1920"/>
      <c r="P1920"/>
    </row>
    <row r="1921" spans="2:16" x14ac:dyDescent="0.25">
      <c r="B1921"/>
      <c r="E1921"/>
      <c r="F1921"/>
      <c r="G1921"/>
      <c r="H1921"/>
      <c r="O1921"/>
      <c r="P1921"/>
    </row>
    <row r="1922" spans="2:16" x14ac:dyDescent="0.25">
      <c r="B1922"/>
      <c r="E1922"/>
      <c r="F1922"/>
      <c r="G1922"/>
      <c r="H1922"/>
      <c r="O1922"/>
      <c r="P1922"/>
    </row>
    <row r="1923" spans="2:16" x14ac:dyDescent="0.25">
      <c r="B1923"/>
      <c r="E1923"/>
      <c r="F1923"/>
      <c r="G1923"/>
      <c r="H1923"/>
      <c r="O1923"/>
      <c r="P1923"/>
    </row>
    <row r="1924" spans="2:16" x14ac:dyDescent="0.25">
      <c r="B1924"/>
      <c r="E1924"/>
      <c r="F1924"/>
      <c r="G1924"/>
      <c r="H1924"/>
      <c r="O1924"/>
      <c r="P1924"/>
    </row>
    <row r="1925" spans="2:16" x14ac:dyDescent="0.25">
      <c r="B1925"/>
      <c r="E1925"/>
      <c r="F1925"/>
      <c r="G1925"/>
      <c r="H1925"/>
      <c r="O1925"/>
      <c r="P1925"/>
    </row>
    <row r="1926" spans="2:16" x14ac:dyDescent="0.25">
      <c r="B1926"/>
      <c r="E1926"/>
      <c r="F1926"/>
      <c r="G1926"/>
      <c r="H1926"/>
      <c r="O1926"/>
      <c r="P1926"/>
    </row>
    <row r="1927" spans="2:16" x14ac:dyDescent="0.25">
      <c r="B1927"/>
      <c r="E1927"/>
      <c r="F1927"/>
      <c r="G1927"/>
      <c r="H1927"/>
      <c r="O1927"/>
      <c r="P1927"/>
    </row>
    <row r="1928" spans="2:16" x14ac:dyDescent="0.25">
      <c r="B1928"/>
      <c r="E1928"/>
      <c r="F1928"/>
      <c r="G1928"/>
      <c r="H1928"/>
      <c r="O1928"/>
      <c r="P1928"/>
    </row>
    <row r="1929" spans="2:16" x14ac:dyDescent="0.25">
      <c r="B1929"/>
      <c r="E1929"/>
      <c r="F1929"/>
      <c r="G1929"/>
      <c r="H1929"/>
      <c r="O1929"/>
      <c r="P1929"/>
    </row>
    <row r="1930" spans="2:16" x14ac:dyDescent="0.25">
      <c r="B1930"/>
      <c r="E1930"/>
      <c r="F1930"/>
      <c r="G1930"/>
      <c r="H1930"/>
      <c r="O1930"/>
      <c r="P1930"/>
    </row>
    <row r="1931" spans="2:16" x14ac:dyDescent="0.25">
      <c r="B1931"/>
      <c r="E1931"/>
      <c r="F1931"/>
      <c r="G1931"/>
      <c r="H1931"/>
      <c r="O1931"/>
      <c r="P1931"/>
    </row>
    <row r="1932" spans="2:16" x14ac:dyDescent="0.25">
      <c r="B1932"/>
      <c r="E1932"/>
      <c r="F1932"/>
      <c r="G1932"/>
      <c r="H1932"/>
      <c r="O1932"/>
      <c r="P1932"/>
    </row>
    <row r="1933" spans="2:16" x14ac:dyDescent="0.25">
      <c r="B1933"/>
      <c r="E1933"/>
      <c r="F1933"/>
      <c r="G1933"/>
      <c r="H1933"/>
      <c r="O1933"/>
      <c r="P1933"/>
    </row>
    <row r="1934" spans="2:16" x14ac:dyDescent="0.25">
      <c r="B1934"/>
      <c r="E1934"/>
      <c r="F1934"/>
      <c r="G1934"/>
      <c r="H1934"/>
      <c r="O1934"/>
      <c r="P1934"/>
    </row>
    <row r="1935" spans="2:16" x14ac:dyDescent="0.25">
      <c r="B1935"/>
      <c r="E1935"/>
      <c r="F1935"/>
      <c r="G1935"/>
      <c r="H1935"/>
      <c r="O1935"/>
      <c r="P1935"/>
    </row>
    <row r="1936" spans="2:16" x14ac:dyDescent="0.25">
      <c r="B1936"/>
      <c r="E1936"/>
      <c r="F1936"/>
      <c r="G1936"/>
      <c r="H1936"/>
      <c r="O1936"/>
      <c r="P1936"/>
    </row>
    <row r="1937" spans="2:16" x14ac:dyDescent="0.25">
      <c r="B1937"/>
      <c r="E1937"/>
      <c r="F1937"/>
      <c r="G1937"/>
      <c r="H1937"/>
      <c r="O1937"/>
      <c r="P1937"/>
    </row>
    <row r="1938" spans="2:16" x14ac:dyDescent="0.25">
      <c r="B1938"/>
      <c r="E1938"/>
      <c r="F1938"/>
      <c r="G1938"/>
      <c r="H1938"/>
      <c r="O1938"/>
      <c r="P1938"/>
    </row>
    <row r="1939" spans="2:16" x14ac:dyDescent="0.25">
      <c r="B1939"/>
      <c r="E1939"/>
      <c r="F1939"/>
      <c r="G1939"/>
      <c r="H1939"/>
      <c r="O1939"/>
      <c r="P1939"/>
    </row>
    <row r="1940" spans="2:16" x14ac:dyDescent="0.25">
      <c r="B1940"/>
      <c r="E1940"/>
      <c r="F1940"/>
      <c r="G1940"/>
      <c r="H1940"/>
      <c r="O1940"/>
      <c r="P1940"/>
    </row>
    <row r="1941" spans="2:16" x14ac:dyDescent="0.25">
      <c r="B1941"/>
      <c r="E1941"/>
      <c r="F1941"/>
      <c r="G1941"/>
      <c r="H1941"/>
      <c r="O1941"/>
      <c r="P1941"/>
    </row>
    <row r="1942" spans="2:16" x14ac:dyDescent="0.25">
      <c r="B1942"/>
      <c r="E1942"/>
      <c r="F1942"/>
      <c r="G1942"/>
      <c r="H1942"/>
      <c r="O1942"/>
      <c r="P1942"/>
    </row>
    <row r="1943" spans="2:16" x14ac:dyDescent="0.25">
      <c r="B1943"/>
      <c r="E1943"/>
      <c r="F1943"/>
      <c r="G1943"/>
      <c r="H1943"/>
      <c r="O1943"/>
      <c r="P1943"/>
    </row>
    <row r="1944" spans="2:16" x14ac:dyDescent="0.25">
      <c r="B1944"/>
      <c r="E1944"/>
      <c r="F1944"/>
      <c r="G1944"/>
      <c r="H1944"/>
      <c r="O1944"/>
      <c r="P1944"/>
    </row>
    <row r="1945" spans="2:16" x14ac:dyDescent="0.25">
      <c r="B1945"/>
      <c r="E1945"/>
      <c r="F1945"/>
      <c r="G1945"/>
      <c r="H1945"/>
      <c r="O1945"/>
      <c r="P1945"/>
    </row>
    <row r="1946" spans="2:16" x14ac:dyDescent="0.25">
      <c r="B1946"/>
      <c r="E1946"/>
      <c r="F1946"/>
      <c r="G1946"/>
      <c r="H1946"/>
      <c r="O1946"/>
      <c r="P1946"/>
    </row>
    <row r="1947" spans="2:16" x14ac:dyDescent="0.25">
      <c r="B1947"/>
      <c r="E1947"/>
      <c r="F1947"/>
      <c r="G1947"/>
      <c r="H1947"/>
      <c r="O1947"/>
      <c r="P1947"/>
    </row>
    <row r="1948" spans="2:16" x14ac:dyDescent="0.25">
      <c r="B1948"/>
      <c r="E1948"/>
      <c r="F1948"/>
      <c r="G1948"/>
      <c r="H1948"/>
      <c r="O1948"/>
      <c r="P1948"/>
    </row>
    <row r="1949" spans="2:16" x14ac:dyDescent="0.25">
      <c r="B1949"/>
      <c r="E1949"/>
      <c r="F1949"/>
      <c r="G1949"/>
      <c r="H1949"/>
      <c r="O1949"/>
      <c r="P1949"/>
    </row>
    <row r="1950" spans="2:16" x14ac:dyDescent="0.25">
      <c r="B1950"/>
      <c r="E1950"/>
      <c r="F1950"/>
      <c r="G1950"/>
      <c r="H1950"/>
      <c r="O1950"/>
      <c r="P1950"/>
    </row>
    <row r="1951" spans="2:16" x14ac:dyDescent="0.25">
      <c r="B1951"/>
      <c r="E1951"/>
      <c r="F1951"/>
      <c r="G1951"/>
      <c r="H1951"/>
      <c r="O1951"/>
      <c r="P1951"/>
    </row>
    <row r="1952" spans="2:16" x14ac:dyDescent="0.25">
      <c r="B1952"/>
      <c r="E1952"/>
      <c r="F1952"/>
      <c r="G1952"/>
      <c r="H1952"/>
      <c r="O1952"/>
      <c r="P1952"/>
    </row>
    <row r="1953" spans="2:16" x14ac:dyDescent="0.25">
      <c r="B1953"/>
      <c r="E1953"/>
      <c r="F1953"/>
      <c r="G1953"/>
      <c r="H1953"/>
      <c r="O1953"/>
      <c r="P1953"/>
    </row>
    <row r="1954" spans="2:16" x14ac:dyDescent="0.25">
      <c r="B1954"/>
      <c r="E1954"/>
      <c r="F1954"/>
      <c r="G1954"/>
      <c r="H1954"/>
      <c r="O1954"/>
      <c r="P1954"/>
    </row>
    <row r="1955" spans="2:16" x14ac:dyDescent="0.25">
      <c r="B1955"/>
      <c r="E1955"/>
      <c r="F1955"/>
      <c r="G1955"/>
      <c r="H1955"/>
      <c r="O1955"/>
      <c r="P1955"/>
    </row>
    <row r="1956" spans="2:16" x14ac:dyDescent="0.25">
      <c r="B1956"/>
      <c r="E1956"/>
      <c r="F1956"/>
      <c r="G1956"/>
      <c r="H1956"/>
      <c r="O1956"/>
      <c r="P1956"/>
    </row>
    <row r="1957" spans="2:16" x14ac:dyDescent="0.25">
      <c r="B1957"/>
      <c r="E1957"/>
      <c r="F1957"/>
      <c r="G1957"/>
      <c r="H1957"/>
      <c r="O1957"/>
      <c r="P1957"/>
    </row>
    <row r="1958" spans="2:16" x14ac:dyDescent="0.25">
      <c r="B1958"/>
      <c r="E1958"/>
      <c r="F1958"/>
      <c r="G1958"/>
      <c r="H1958"/>
      <c r="O1958"/>
      <c r="P1958"/>
    </row>
    <row r="1959" spans="2:16" x14ac:dyDescent="0.25">
      <c r="B1959"/>
      <c r="E1959"/>
      <c r="F1959"/>
      <c r="G1959"/>
      <c r="H1959"/>
      <c r="O1959"/>
      <c r="P1959"/>
    </row>
    <row r="1960" spans="2:16" x14ac:dyDescent="0.25">
      <c r="B1960"/>
      <c r="E1960"/>
      <c r="F1960"/>
      <c r="G1960"/>
      <c r="H1960"/>
      <c r="O1960"/>
      <c r="P1960"/>
    </row>
    <row r="1961" spans="2:16" x14ac:dyDescent="0.25">
      <c r="B1961"/>
      <c r="E1961"/>
      <c r="F1961"/>
      <c r="G1961"/>
      <c r="H1961"/>
      <c r="O1961"/>
      <c r="P1961"/>
    </row>
    <row r="1962" spans="2:16" x14ac:dyDescent="0.25">
      <c r="B1962"/>
      <c r="E1962"/>
      <c r="F1962"/>
      <c r="G1962"/>
      <c r="H1962"/>
      <c r="O1962"/>
      <c r="P1962"/>
    </row>
    <row r="1963" spans="2:16" x14ac:dyDescent="0.25">
      <c r="B1963"/>
      <c r="E1963"/>
      <c r="F1963"/>
      <c r="G1963"/>
      <c r="H1963"/>
      <c r="O1963"/>
      <c r="P1963"/>
    </row>
    <row r="1964" spans="2:16" x14ac:dyDescent="0.25">
      <c r="B1964"/>
      <c r="E1964"/>
      <c r="F1964"/>
      <c r="G1964"/>
      <c r="H1964"/>
      <c r="O1964"/>
      <c r="P1964"/>
    </row>
    <row r="1965" spans="2:16" x14ac:dyDescent="0.25">
      <c r="B1965"/>
      <c r="E1965"/>
      <c r="F1965"/>
      <c r="G1965"/>
      <c r="H1965"/>
      <c r="O1965"/>
      <c r="P1965"/>
    </row>
    <row r="1966" spans="2:16" x14ac:dyDescent="0.25">
      <c r="B1966"/>
      <c r="E1966"/>
      <c r="F1966"/>
      <c r="G1966"/>
      <c r="H1966"/>
      <c r="O1966"/>
      <c r="P1966"/>
    </row>
    <row r="1967" spans="2:16" x14ac:dyDescent="0.25">
      <c r="B1967"/>
      <c r="E1967"/>
      <c r="F1967"/>
      <c r="G1967"/>
      <c r="H1967"/>
      <c r="O1967"/>
      <c r="P1967"/>
    </row>
    <row r="1968" spans="2:16" x14ac:dyDescent="0.25">
      <c r="B1968"/>
      <c r="E1968"/>
      <c r="F1968"/>
      <c r="G1968"/>
      <c r="H1968"/>
      <c r="O1968"/>
      <c r="P1968"/>
    </row>
    <row r="1969" spans="2:16" x14ac:dyDescent="0.25">
      <c r="B1969"/>
      <c r="E1969"/>
      <c r="F1969"/>
      <c r="G1969"/>
      <c r="H1969"/>
      <c r="O1969"/>
      <c r="P1969"/>
    </row>
    <row r="1970" spans="2:16" x14ac:dyDescent="0.25">
      <c r="B1970"/>
      <c r="E1970"/>
      <c r="F1970"/>
      <c r="G1970"/>
      <c r="H1970"/>
      <c r="O1970"/>
      <c r="P1970"/>
    </row>
    <row r="1971" spans="2:16" x14ac:dyDescent="0.25">
      <c r="B1971"/>
      <c r="E1971"/>
      <c r="F1971"/>
      <c r="G1971"/>
      <c r="H1971"/>
      <c r="O1971"/>
      <c r="P1971"/>
    </row>
    <row r="1972" spans="2:16" x14ac:dyDescent="0.25">
      <c r="B1972"/>
      <c r="E1972"/>
      <c r="F1972"/>
      <c r="G1972"/>
      <c r="H1972"/>
      <c r="O1972"/>
      <c r="P1972"/>
    </row>
    <row r="1973" spans="2:16" x14ac:dyDescent="0.25">
      <c r="B1973"/>
      <c r="E1973"/>
      <c r="F1973"/>
      <c r="G1973"/>
      <c r="H1973"/>
      <c r="O1973"/>
      <c r="P1973"/>
    </row>
    <row r="1974" spans="2:16" x14ac:dyDescent="0.25">
      <c r="B1974"/>
      <c r="E1974"/>
      <c r="F1974"/>
      <c r="G1974"/>
      <c r="H1974"/>
      <c r="O1974"/>
      <c r="P1974"/>
    </row>
    <row r="1975" spans="2:16" x14ac:dyDescent="0.25">
      <c r="B1975"/>
      <c r="E1975"/>
      <c r="F1975"/>
      <c r="G1975"/>
      <c r="H1975"/>
      <c r="O1975"/>
      <c r="P1975"/>
    </row>
    <row r="1976" spans="2:16" x14ac:dyDescent="0.25">
      <c r="B1976"/>
      <c r="E1976"/>
      <c r="F1976"/>
      <c r="G1976"/>
      <c r="H1976"/>
      <c r="O1976"/>
      <c r="P1976"/>
    </row>
    <row r="1977" spans="2:16" x14ac:dyDescent="0.25">
      <c r="B1977"/>
      <c r="E1977"/>
      <c r="F1977"/>
      <c r="G1977"/>
      <c r="H1977"/>
      <c r="O1977"/>
      <c r="P1977"/>
    </row>
    <row r="1978" spans="2:16" x14ac:dyDescent="0.25">
      <c r="B1978"/>
      <c r="E1978"/>
      <c r="F1978"/>
      <c r="G1978"/>
      <c r="H1978"/>
      <c r="O1978"/>
      <c r="P1978"/>
    </row>
    <row r="1979" spans="2:16" x14ac:dyDescent="0.25">
      <c r="B1979"/>
      <c r="E1979"/>
      <c r="F1979"/>
      <c r="G1979"/>
      <c r="H1979"/>
      <c r="O1979"/>
      <c r="P1979"/>
    </row>
    <row r="1980" spans="2:16" x14ac:dyDescent="0.25">
      <c r="B1980"/>
      <c r="E1980"/>
      <c r="F1980"/>
      <c r="G1980"/>
      <c r="H1980"/>
      <c r="O1980"/>
      <c r="P1980"/>
    </row>
    <row r="1981" spans="2:16" x14ac:dyDescent="0.25">
      <c r="B1981"/>
      <c r="E1981"/>
      <c r="F1981"/>
      <c r="G1981"/>
      <c r="H1981"/>
      <c r="O1981"/>
      <c r="P1981"/>
    </row>
    <row r="1982" spans="2:16" x14ac:dyDescent="0.25">
      <c r="B1982"/>
      <c r="E1982"/>
      <c r="F1982"/>
      <c r="G1982"/>
      <c r="H1982"/>
      <c r="O1982"/>
      <c r="P1982"/>
    </row>
    <row r="1983" spans="2:16" x14ac:dyDescent="0.25">
      <c r="B1983"/>
      <c r="E1983"/>
      <c r="F1983"/>
      <c r="G1983"/>
      <c r="H1983"/>
      <c r="O1983"/>
      <c r="P1983"/>
    </row>
    <row r="1984" spans="2:16" x14ac:dyDescent="0.25">
      <c r="B1984"/>
      <c r="E1984"/>
      <c r="F1984"/>
      <c r="G1984"/>
      <c r="H1984"/>
      <c r="O1984"/>
      <c r="P1984"/>
    </row>
    <row r="1985" spans="2:16" x14ac:dyDescent="0.25">
      <c r="B1985"/>
      <c r="E1985"/>
      <c r="F1985"/>
      <c r="G1985"/>
      <c r="H1985"/>
      <c r="O1985"/>
      <c r="P1985"/>
    </row>
    <row r="1986" spans="2:16" x14ac:dyDescent="0.25">
      <c r="B1986"/>
      <c r="E1986"/>
      <c r="F1986"/>
      <c r="G1986"/>
      <c r="H1986"/>
      <c r="O1986"/>
      <c r="P1986"/>
    </row>
    <row r="1987" spans="2:16" x14ac:dyDescent="0.25">
      <c r="B1987"/>
      <c r="E1987"/>
      <c r="F1987"/>
      <c r="G1987"/>
      <c r="H1987"/>
      <c r="O1987"/>
      <c r="P1987"/>
    </row>
    <row r="1988" spans="2:16" x14ac:dyDescent="0.25">
      <c r="B1988"/>
      <c r="E1988"/>
      <c r="F1988"/>
      <c r="G1988"/>
      <c r="H1988"/>
      <c r="O1988"/>
      <c r="P1988"/>
    </row>
    <row r="1989" spans="2:16" x14ac:dyDescent="0.25">
      <c r="B1989"/>
      <c r="E1989"/>
      <c r="F1989"/>
      <c r="G1989"/>
      <c r="H1989"/>
      <c r="O1989"/>
      <c r="P1989"/>
    </row>
    <row r="1990" spans="2:16" x14ac:dyDescent="0.25">
      <c r="B1990"/>
      <c r="E1990"/>
      <c r="F1990"/>
      <c r="G1990"/>
      <c r="H1990"/>
      <c r="O1990"/>
      <c r="P1990"/>
    </row>
    <row r="1991" spans="2:16" x14ac:dyDescent="0.25">
      <c r="B1991"/>
      <c r="E1991"/>
      <c r="F1991"/>
      <c r="G1991"/>
      <c r="H1991"/>
      <c r="O1991"/>
      <c r="P1991"/>
    </row>
    <row r="1992" spans="2:16" x14ac:dyDescent="0.25">
      <c r="B1992"/>
      <c r="E1992"/>
      <c r="F1992"/>
      <c r="G1992"/>
      <c r="H1992"/>
      <c r="O1992"/>
      <c r="P1992"/>
    </row>
    <row r="1993" spans="2:16" x14ac:dyDescent="0.25">
      <c r="B1993"/>
      <c r="E1993"/>
      <c r="F1993"/>
      <c r="G1993"/>
      <c r="H1993"/>
      <c r="O1993"/>
      <c r="P1993"/>
    </row>
    <row r="1994" spans="2:16" x14ac:dyDescent="0.25">
      <c r="B1994"/>
      <c r="E1994"/>
      <c r="F1994"/>
      <c r="G1994"/>
      <c r="H1994"/>
      <c r="O1994"/>
      <c r="P1994"/>
    </row>
    <row r="1995" spans="2:16" x14ac:dyDescent="0.25">
      <c r="B1995"/>
      <c r="E1995"/>
      <c r="F1995"/>
      <c r="G1995"/>
      <c r="H1995"/>
      <c r="O1995"/>
      <c r="P1995"/>
    </row>
    <row r="1996" spans="2:16" x14ac:dyDescent="0.25">
      <c r="B1996"/>
      <c r="E1996"/>
      <c r="F1996"/>
      <c r="G1996"/>
      <c r="H1996"/>
      <c r="O1996"/>
      <c r="P1996"/>
    </row>
    <row r="1997" spans="2:16" x14ac:dyDescent="0.25">
      <c r="B1997"/>
      <c r="E1997"/>
      <c r="F1997"/>
      <c r="G1997"/>
      <c r="H1997"/>
      <c r="O1997"/>
      <c r="P1997"/>
    </row>
    <row r="1998" spans="2:16" x14ac:dyDescent="0.25">
      <c r="B1998"/>
      <c r="E1998"/>
      <c r="F1998"/>
      <c r="G1998"/>
      <c r="H1998"/>
      <c r="O1998"/>
      <c r="P1998"/>
    </row>
    <row r="1999" spans="2:16" x14ac:dyDescent="0.25">
      <c r="B1999"/>
      <c r="E1999"/>
      <c r="F1999"/>
      <c r="G1999"/>
      <c r="H1999"/>
      <c r="O1999"/>
      <c r="P1999"/>
    </row>
    <row r="2000" spans="2:16" x14ac:dyDescent="0.25">
      <c r="B2000"/>
      <c r="E2000"/>
      <c r="F2000"/>
      <c r="G2000"/>
      <c r="H2000"/>
      <c r="O2000"/>
      <c r="P2000"/>
    </row>
    <row r="2001" spans="2:16" x14ac:dyDescent="0.25">
      <c r="B2001"/>
      <c r="E2001"/>
      <c r="F2001"/>
      <c r="G2001"/>
      <c r="H2001"/>
      <c r="O2001"/>
      <c r="P2001"/>
    </row>
    <row r="2002" spans="2:16" x14ac:dyDescent="0.25">
      <c r="B2002"/>
      <c r="E2002"/>
      <c r="F2002"/>
      <c r="G2002"/>
      <c r="H2002"/>
      <c r="O2002"/>
      <c r="P2002"/>
    </row>
    <row r="2003" spans="2:16" x14ac:dyDescent="0.25">
      <c r="B2003"/>
      <c r="E2003"/>
      <c r="F2003"/>
      <c r="G2003"/>
      <c r="H2003"/>
      <c r="O2003"/>
      <c r="P2003"/>
    </row>
    <row r="2004" spans="2:16" x14ac:dyDescent="0.25">
      <c r="B2004"/>
      <c r="E2004"/>
      <c r="F2004"/>
      <c r="G2004"/>
      <c r="H2004"/>
      <c r="O2004"/>
      <c r="P2004"/>
    </row>
    <row r="2005" spans="2:16" x14ac:dyDescent="0.25">
      <c r="B2005"/>
      <c r="E2005"/>
      <c r="F2005"/>
      <c r="G2005"/>
      <c r="H2005"/>
      <c r="O2005"/>
      <c r="P2005"/>
    </row>
    <row r="2006" spans="2:16" x14ac:dyDescent="0.25">
      <c r="B2006"/>
      <c r="E2006"/>
      <c r="F2006"/>
      <c r="G2006"/>
      <c r="H2006"/>
      <c r="O2006"/>
      <c r="P2006"/>
    </row>
    <row r="2007" spans="2:16" x14ac:dyDescent="0.25">
      <c r="B2007"/>
      <c r="E2007"/>
      <c r="F2007"/>
      <c r="G2007"/>
      <c r="H2007"/>
      <c r="O2007"/>
      <c r="P2007"/>
    </row>
    <row r="2008" spans="2:16" x14ac:dyDescent="0.25">
      <c r="B2008"/>
      <c r="E2008"/>
      <c r="F2008"/>
      <c r="G2008"/>
      <c r="H2008"/>
      <c r="O2008"/>
      <c r="P2008"/>
    </row>
    <row r="2009" spans="2:16" x14ac:dyDescent="0.25">
      <c r="B2009"/>
      <c r="E2009"/>
      <c r="F2009"/>
      <c r="G2009"/>
      <c r="H2009"/>
      <c r="O2009"/>
      <c r="P2009"/>
    </row>
    <row r="2010" spans="2:16" x14ac:dyDescent="0.25">
      <c r="B2010"/>
      <c r="E2010"/>
      <c r="F2010"/>
      <c r="G2010"/>
      <c r="H2010"/>
      <c r="O2010"/>
      <c r="P2010"/>
    </row>
    <row r="2011" spans="2:16" x14ac:dyDescent="0.25">
      <c r="B2011"/>
      <c r="E2011"/>
      <c r="F2011"/>
      <c r="G2011"/>
      <c r="H2011"/>
      <c r="O2011"/>
      <c r="P2011"/>
    </row>
    <row r="2012" spans="2:16" x14ac:dyDescent="0.25">
      <c r="B2012"/>
      <c r="E2012"/>
      <c r="F2012"/>
      <c r="G2012"/>
      <c r="H2012"/>
      <c r="O2012"/>
      <c r="P2012"/>
    </row>
    <row r="2013" spans="2:16" x14ac:dyDescent="0.25">
      <c r="B2013"/>
      <c r="E2013"/>
      <c r="F2013"/>
      <c r="G2013"/>
      <c r="H2013"/>
      <c r="O2013"/>
      <c r="P2013"/>
    </row>
    <row r="2014" spans="2:16" x14ac:dyDescent="0.25">
      <c r="B2014"/>
      <c r="E2014"/>
      <c r="F2014"/>
      <c r="G2014"/>
      <c r="H2014"/>
      <c r="O2014"/>
      <c r="P2014"/>
    </row>
    <row r="2015" spans="2:16" x14ac:dyDescent="0.25">
      <c r="B2015"/>
      <c r="E2015"/>
      <c r="F2015"/>
      <c r="G2015"/>
      <c r="H2015"/>
      <c r="O2015"/>
      <c r="P2015"/>
    </row>
    <row r="2016" spans="2:16" x14ac:dyDescent="0.25">
      <c r="B2016"/>
      <c r="E2016"/>
      <c r="F2016"/>
      <c r="G2016"/>
      <c r="H2016"/>
      <c r="O2016"/>
      <c r="P2016"/>
    </row>
    <row r="2017" spans="2:16" x14ac:dyDescent="0.25">
      <c r="B2017"/>
      <c r="E2017"/>
      <c r="F2017"/>
      <c r="G2017"/>
      <c r="H2017"/>
      <c r="O2017"/>
      <c r="P2017"/>
    </row>
    <row r="2018" spans="2:16" x14ac:dyDescent="0.25">
      <c r="B2018"/>
      <c r="E2018"/>
      <c r="F2018"/>
      <c r="G2018"/>
      <c r="H2018"/>
      <c r="O2018"/>
      <c r="P2018"/>
    </row>
    <row r="2019" spans="2:16" x14ac:dyDescent="0.25">
      <c r="B2019"/>
      <c r="E2019"/>
      <c r="F2019"/>
      <c r="G2019"/>
      <c r="H2019"/>
      <c r="O2019"/>
      <c r="P2019"/>
    </row>
    <row r="2020" spans="2:16" x14ac:dyDescent="0.25">
      <c r="B2020"/>
      <c r="E2020"/>
      <c r="F2020"/>
      <c r="G2020"/>
      <c r="H2020"/>
      <c r="O2020"/>
      <c r="P2020"/>
    </row>
    <row r="2021" spans="2:16" x14ac:dyDescent="0.25">
      <c r="B2021"/>
      <c r="E2021"/>
      <c r="F2021"/>
      <c r="G2021"/>
      <c r="H2021"/>
      <c r="O2021"/>
      <c r="P2021"/>
    </row>
    <row r="2022" spans="2:16" x14ac:dyDescent="0.25">
      <c r="B2022"/>
      <c r="E2022"/>
      <c r="F2022"/>
      <c r="G2022"/>
      <c r="H2022"/>
      <c r="O2022"/>
      <c r="P2022"/>
    </row>
    <row r="2023" spans="2:16" x14ac:dyDescent="0.25">
      <c r="B2023"/>
      <c r="E2023"/>
      <c r="F2023"/>
      <c r="G2023"/>
      <c r="H2023"/>
      <c r="O2023"/>
      <c r="P2023"/>
    </row>
    <row r="2024" spans="2:16" x14ac:dyDescent="0.25">
      <c r="B2024"/>
      <c r="E2024"/>
      <c r="F2024"/>
      <c r="G2024"/>
      <c r="H2024"/>
      <c r="O2024"/>
      <c r="P2024"/>
    </row>
    <row r="2025" spans="2:16" x14ac:dyDescent="0.25">
      <c r="B2025"/>
      <c r="E2025"/>
      <c r="F2025"/>
      <c r="G2025"/>
      <c r="H2025"/>
      <c r="O2025"/>
      <c r="P2025"/>
    </row>
    <row r="2026" spans="2:16" x14ac:dyDescent="0.25">
      <c r="B2026"/>
      <c r="E2026"/>
      <c r="F2026"/>
      <c r="G2026"/>
      <c r="H2026"/>
      <c r="O2026"/>
      <c r="P2026"/>
    </row>
    <row r="2027" spans="2:16" x14ac:dyDescent="0.25">
      <c r="B2027"/>
      <c r="E2027"/>
      <c r="F2027"/>
      <c r="G2027"/>
      <c r="H2027"/>
      <c r="O2027"/>
      <c r="P2027"/>
    </row>
    <row r="2028" spans="2:16" x14ac:dyDescent="0.25">
      <c r="B2028"/>
      <c r="E2028"/>
      <c r="F2028"/>
      <c r="G2028"/>
      <c r="H2028"/>
      <c r="O2028"/>
      <c r="P2028"/>
    </row>
    <row r="2029" spans="2:16" x14ac:dyDescent="0.25">
      <c r="B2029"/>
      <c r="E2029"/>
      <c r="F2029"/>
      <c r="G2029"/>
      <c r="H2029"/>
      <c r="O2029"/>
      <c r="P2029"/>
    </row>
    <row r="2030" spans="2:16" x14ac:dyDescent="0.25">
      <c r="B2030"/>
      <c r="E2030"/>
      <c r="F2030"/>
      <c r="G2030"/>
      <c r="H2030"/>
      <c r="O2030"/>
      <c r="P2030"/>
    </row>
    <row r="2031" spans="2:16" x14ac:dyDescent="0.25">
      <c r="B2031"/>
      <c r="E2031"/>
      <c r="F2031"/>
      <c r="G2031"/>
      <c r="H2031"/>
      <c r="O2031"/>
      <c r="P2031"/>
    </row>
    <row r="2032" spans="2:16" x14ac:dyDescent="0.25">
      <c r="B2032"/>
      <c r="E2032"/>
      <c r="F2032"/>
      <c r="G2032"/>
      <c r="H2032"/>
      <c r="O2032"/>
      <c r="P2032"/>
    </row>
    <row r="2033" spans="2:16" x14ac:dyDescent="0.25">
      <c r="B2033"/>
      <c r="E2033"/>
      <c r="F2033"/>
      <c r="G2033"/>
      <c r="H2033"/>
      <c r="O2033"/>
      <c r="P2033"/>
    </row>
    <row r="2034" spans="2:16" x14ac:dyDescent="0.25">
      <c r="B2034"/>
      <c r="E2034"/>
      <c r="F2034"/>
      <c r="G2034"/>
      <c r="H2034"/>
      <c r="O2034"/>
      <c r="P2034"/>
    </row>
    <row r="2035" spans="2:16" x14ac:dyDescent="0.25">
      <c r="B2035"/>
      <c r="E2035"/>
      <c r="F2035"/>
      <c r="G2035"/>
      <c r="H2035"/>
      <c r="O2035"/>
      <c r="P2035"/>
    </row>
    <row r="2036" spans="2:16" x14ac:dyDescent="0.25">
      <c r="B2036"/>
      <c r="E2036"/>
      <c r="F2036"/>
      <c r="G2036"/>
      <c r="H2036"/>
      <c r="O2036"/>
      <c r="P2036"/>
    </row>
    <row r="2037" spans="2:16" x14ac:dyDescent="0.25">
      <c r="B2037"/>
      <c r="E2037"/>
      <c r="F2037"/>
      <c r="G2037"/>
      <c r="H2037"/>
      <c r="O2037"/>
      <c r="P2037"/>
    </row>
    <row r="2038" spans="2:16" x14ac:dyDescent="0.25">
      <c r="B2038"/>
      <c r="E2038"/>
      <c r="F2038"/>
      <c r="G2038"/>
      <c r="H2038"/>
      <c r="O2038"/>
      <c r="P2038"/>
    </row>
    <row r="2039" spans="2:16" x14ac:dyDescent="0.25">
      <c r="B2039"/>
      <c r="E2039"/>
      <c r="F2039"/>
      <c r="G2039"/>
      <c r="H2039"/>
      <c r="O2039"/>
      <c r="P2039"/>
    </row>
    <row r="2040" spans="2:16" x14ac:dyDescent="0.25">
      <c r="B2040"/>
      <c r="E2040"/>
      <c r="F2040"/>
      <c r="G2040"/>
      <c r="H2040"/>
      <c r="O2040"/>
      <c r="P2040"/>
    </row>
    <row r="2041" spans="2:16" x14ac:dyDescent="0.25">
      <c r="B2041"/>
      <c r="E2041"/>
      <c r="F2041"/>
      <c r="G2041"/>
      <c r="H2041"/>
      <c r="O2041"/>
      <c r="P2041"/>
    </row>
    <row r="2042" spans="2:16" x14ac:dyDescent="0.25">
      <c r="B2042"/>
      <c r="E2042"/>
      <c r="F2042"/>
      <c r="G2042"/>
      <c r="H2042"/>
      <c r="O2042"/>
      <c r="P2042"/>
    </row>
    <row r="2043" spans="2:16" x14ac:dyDescent="0.25">
      <c r="B2043"/>
      <c r="E2043"/>
      <c r="F2043"/>
      <c r="G2043"/>
      <c r="H2043"/>
      <c r="O2043"/>
      <c r="P2043"/>
    </row>
    <row r="2044" spans="2:16" x14ac:dyDescent="0.25">
      <c r="B2044"/>
      <c r="E2044"/>
      <c r="F2044"/>
      <c r="G2044"/>
      <c r="H2044"/>
      <c r="O2044"/>
      <c r="P2044"/>
    </row>
    <row r="2045" spans="2:16" x14ac:dyDescent="0.25">
      <c r="B2045"/>
      <c r="E2045"/>
      <c r="F2045"/>
      <c r="G2045"/>
      <c r="H2045"/>
      <c r="O2045"/>
      <c r="P2045"/>
    </row>
    <row r="2046" spans="2:16" x14ac:dyDescent="0.25">
      <c r="B2046"/>
      <c r="E2046"/>
      <c r="F2046"/>
      <c r="G2046"/>
      <c r="H2046"/>
      <c r="O2046"/>
      <c r="P2046"/>
    </row>
    <row r="2047" spans="2:16" x14ac:dyDescent="0.25">
      <c r="B2047"/>
      <c r="E2047"/>
      <c r="F2047"/>
      <c r="G2047"/>
      <c r="H2047"/>
      <c r="O2047"/>
      <c r="P2047"/>
    </row>
    <row r="2048" spans="2:16" x14ac:dyDescent="0.25">
      <c r="B2048"/>
      <c r="E2048"/>
      <c r="F2048"/>
      <c r="G2048"/>
      <c r="H2048"/>
      <c r="O2048"/>
      <c r="P2048"/>
    </row>
    <row r="2049" spans="2:16" x14ac:dyDescent="0.25">
      <c r="B2049"/>
      <c r="E2049"/>
      <c r="F2049"/>
      <c r="G2049"/>
      <c r="H2049"/>
      <c r="O2049"/>
      <c r="P2049"/>
    </row>
    <row r="2050" spans="2:16" x14ac:dyDescent="0.25">
      <c r="B2050"/>
      <c r="E2050"/>
      <c r="F2050"/>
      <c r="G2050"/>
      <c r="H2050"/>
      <c r="O2050"/>
      <c r="P2050"/>
    </row>
    <row r="2051" spans="2:16" x14ac:dyDescent="0.25">
      <c r="B2051"/>
      <c r="E2051"/>
      <c r="F2051"/>
      <c r="G2051"/>
      <c r="H2051"/>
      <c r="O2051"/>
      <c r="P2051"/>
    </row>
    <row r="2052" spans="2:16" x14ac:dyDescent="0.25">
      <c r="B2052"/>
      <c r="E2052"/>
      <c r="F2052"/>
      <c r="G2052"/>
      <c r="H2052"/>
      <c r="O2052"/>
      <c r="P2052"/>
    </row>
    <row r="2053" spans="2:16" x14ac:dyDescent="0.25">
      <c r="B2053"/>
      <c r="E2053"/>
      <c r="F2053"/>
      <c r="G2053"/>
      <c r="H2053"/>
      <c r="O2053"/>
      <c r="P2053"/>
    </row>
    <row r="2054" spans="2:16" x14ac:dyDescent="0.25">
      <c r="B2054"/>
      <c r="E2054"/>
      <c r="F2054"/>
      <c r="G2054"/>
      <c r="H2054"/>
      <c r="O2054"/>
      <c r="P2054"/>
    </row>
    <row r="2055" spans="2:16" x14ac:dyDescent="0.25">
      <c r="B2055"/>
      <c r="E2055"/>
      <c r="F2055"/>
      <c r="G2055"/>
      <c r="H2055"/>
      <c r="O2055"/>
      <c r="P2055"/>
    </row>
    <row r="2056" spans="2:16" x14ac:dyDescent="0.25">
      <c r="B2056"/>
      <c r="E2056"/>
      <c r="F2056"/>
      <c r="G2056"/>
      <c r="H2056"/>
      <c r="O2056"/>
      <c r="P2056"/>
    </row>
    <row r="2057" spans="2:16" x14ac:dyDescent="0.25">
      <c r="B2057"/>
      <c r="E2057"/>
      <c r="F2057"/>
      <c r="G2057"/>
      <c r="H2057"/>
      <c r="O2057"/>
      <c r="P2057"/>
    </row>
    <row r="2058" spans="2:16" x14ac:dyDescent="0.25">
      <c r="B2058"/>
      <c r="E2058"/>
      <c r="F2058"/>
      <c r="G2058"/>
      <c r="H2058"/>
      <c r="O2058"/>
      <c r="P2058"/>
    </row>
    <row r="2059" spans="2:16" x14ac:dyDescent="0.25">
      <c r="B2059"/>
      <c r="E2059"/>
      <c r="F2059"/>
      <c r="G2059"/>
      <c r="H2059"/>
      <c r="O2059"/>
      <c r="P2059"/>
    </row>
    <row r="2060" spans="2:16" x14ac:dyDescent="0.25">
      <c r="B2060"/>
      <c r="E2060"/>
      <c r="F2060"/>
      <c r="G2060"/>
      <c r="H2060"/>
      <c r="O2060"/>
      <c r="P2060"/>
    </row>
    <row r="2061" spans="2:16" x14ac:dyDescent="0.25">
      <c r="B2061"/>
      <c r="E2061"/>
      <c r="F2061"/>
      <c r="G2061"/>
      <c r="H2061"/>
      <c r="O2061"/>
      <c r="P2061"/>
    </row>
    <row r="2062" spans="2:16" x14ac:dyDescent="0.25">
      <c r="B2062"/>
      <c r="E2062"/>
      <c r="F2062"/>
      <c r="G2062"/>
      <c r="H2062"/>
      <c r="O2062"/>
      <c r="P2062"/>
    </row>
    <row r="2063" spans="2:16" x14ac:dyDescent="0.25">
      <c r="B2063"/>
      <c r="E2063"/>
      <c r="F2063"/>
      <c r="G2063"/>
      <c r="H2063"/>
      <c r="O2063"/>
      <c r="P2063"/>
    </row>
    <row r="2064" spans="2:16" x14ac:dyDescent="0.25">
      <c r="B2064"/>
      <c r="E2064"/>
      <c r="F2064"/>
      <c r="G2064"/>
      <c r="H2064"/>
      <c r="O2064"/>
      <c r="P2064"/>
    </row>
    <row r="2065" spans="2:16" x14ac:dyDescent="0.25">
      <c r="B2065"/>
      <c r="E2065"/>
      <c r="F2065"/>
      <c r="G2065"/>
      <c r="H2065"/>
      <c r="O2065"/>
      <c r="P2065"/>
    </row>
    <row r="2066" spans="2:16" x14ac:dyDescent="0.25">
      <c r="B2066"/>
      <c r="E2066"/>
      <c r="F2066"/>
      <c r="G2066"/>
      <c r="H2066"/>
      <c r="O2066"/>
      <c r="P2066"/>
    </row>
    <row r="2067" spans="2:16" x14ac:dyDescent="0.25">
      <c r="B2067"/>
      <c r="E2067"/>
      <c r="F2067"/>
      <c r="G2067"/>
      <c r="H2067"/>
      <c r="O2067"/>
      <c r="P2067"/>
    </row>
    <row r="2068" spans="2:16" x14ac:dyDescent="0.25">
      <c r="B2068"/>
      <c r="E2068"/>
      <c r="F2068"/>
      <c r="G2068"/>
      <c r="H2068"/>
      <c r="O2068"/>
      <c r="P2068"/>
    </row>
    <row r="2069" spans="2:16" x14ac:dyDescent="0.25">
      <c r="B2069"/>
      <c r="E2069"/>
      <c r="F2069"/>
      <c r="G2069"/>
      <c r="H2069"/>
      <c r="O2069"/>
      <c r="P2069"/>
    </row>
    <row r="2070" spans="2:16" x14ac:dyDescent="0.25">
      <c r="B2070"/>
      <c r="E2070"/>
      <c r="F2070"/>
      <c r="G2070"/>
      <c r="H2070"/>
      <c r="O2070"/>
      <c r="P2070"/>
    </row>
    <row r="2071" spans="2:16" x14ac:dyDescent="0.25">
      <c r="B2071"/>
      <c r="E2071"/>
      <c r="F2071"/>
      <c r="G2071"/>
      <c r="H2071"/>
      <c r="O2071"/>
      <c r="P2071"/>
    </row>
    <row r="2072" spans="2:16" x14ac:dyDescent="0.25">
      <c r="B2072"/>
      <c r="E2072"/>
      <c r="F2072"/>
      <c r="G2072"/>
      <c r="H2072"/>
      <c r="O2072"/>
      <c r="P2072"/>
    </row>
    <row r="2073" spans="2:16" x14ac:dyDescent="0.25">
      <c r="B2073"/>
      <c r="E2073"/>
      <c r="F2073"/>
      <c r="G2073"/>
      <c r="H2073"/>
      <c r="O2073"/>
      <c r="P2073"/>
    </row>
    <row r="2074" spans="2:16" x14ac:dyDescent="0.25">
      <c r="B2074"/>
      <c r="E2074"/>
      <c r="F2074"/>
      <c r="G2074"/>
      <c r="H2074"/>
      <c r="O2074"/>
      <c r="P2074"/>
    </row>
    <row r="2075" spans="2:16" x14ac:dyDescent="0.25">
      <c r="B2075"/>
      <c r="E2075"/>
      <c r="F2075"/>
      <c r="G2075"/>
      <c r="H2075"/>
      <c r="O2075"/>
      <c r="P2075"/>
    </row>
    <row r="2076" spans="2:16" x14ac:dyDescent="0.25">
      <c r="B2076"/>
      <c r="E2076"/>
      <c r="F2076"/>
      <c r="G2076"/>
      <c r="H2076"/>
      <c r="O2076"/>
      <c r="P2076"/>
    </row>
    <row r="2077" spans="2:16" x14ac:dyDescent="0.25">
      <c r="B2077"/>
      <c r="E2077"/>
      <c r="F2077"/>
      <c r="G2077"/>
      <c r="H2077"/>
      <c r="O2077"/>
      <c r="P2077"/>
    </row>
    <row r="2078" spans="2:16" x14ac:dyDescent="0.25">
      <c r="B2078"/>
      <c r="E2078"/>
      <c r="F2078"/>
      <c r="G2078"/>
      <c r="H2078"/>
      <c r="O2078"/>
      <c r="P2078"/>
    </row>
    <row r="2079" spans="2:16" x14ac:dyDescent="0.25">
      <c r="B2079"/>
      <c r="E2079"/>
      <c r="F2079"/>
      <c r="G2079"/>
      <c r="H2079"/>
      <c r="O2079"/>
      <c r="P2079"/>
    </row>
    <row r="2080" spans="2:16" x14ac:dyDescent="0.25">
      <c r="B2080"/>
      <c r="E2080"/>
      <c r="F2080"/>
      <c r="G2080"/>
      <c r="H2080"/>
      <c r="O2080"/>
      <c r="P2080"/>
    </row>
    <row r="2081" spans="2:16" x14ac:dyDescent="0.25">
      <c r="B2081"/>
      <c r="E2081"/>
      <c r="F2081"/>
      <c r="G2081"/>
      <c r="H2081"/>
      <c r="O2081"/>
      <c r="P2081"/>
    </row>
    <row r="2082" spans="2:16" x14ac:dyDescent="0.25">
      <c r="B2082"/>
      <c r="E2082"/>
      <c r="F2082"/>
      <c r="G2082"/>
      <c r="H2082"/>
      <c r="O2082"/>
      <c r="P2082"/>
    </row>
    <row r="2083" spans="2:16" x14ac:dyDescent="0.25">
      <c r="B2083"/>
      <c r="E2083"/>
      <c r="F2083"/>
      <c r="G2083"/>
      <c r="H2083"/>
      <c r="O2083"/>
      <c r="P2083"/>
    </row>
    <row r="2084" spans="2:16" x14ac:dyDescent="0.25">
      <c r="B2084"/>
      <c r="E2084"/>
      <c r="F2084"/>
      <c r="G2084"/>
      <c r="H2084"/>
      <c r="O2084"/>
      <c r="P2084"/>
    </row>
    <row r="2085" spans="2:16" x14ac:dyDescent="0.25">
      <c r="B2085"/>
      <c r="E2085"/>
      <c r="F2085"/>
      <c r="G2085"/>
      <c r="H2085"/>
      <c r="O2085"/>
      <c r="P2085"/>
    </row>
    <row r="2086" spans="2:16" x14ac:dyDescent="0.25">
      <c r="B2086"/>
      <c r="E2086"/>
      <c r="F2086"/>
      <c r="G2086"/>
      <c r="H2086"/>
      <c r="O2086"/>
      <c r="P2086"/>
    </row>
    <row r="2087" spans="2:16" x14ac:dyDescent="0.25">
      <c r="B2087"/>
      <c r="E2087"/>
      <c r="F2087"/>
      <c r="G2087"/>
      <c r="H2087"/>
      <c r="O2087"/>
      <c r="P2087"/>
    </row>
    <row r="2088" spans="2:16" x14ac:dyDescent="0.25">
      <c r="B2088"/>
      <c r="E2088"/>
      <c r="F2088"/>
      <c r="G2088"/>
      <c r="H2088"/>
      <c r="O2088"/>
      <c r="P2088"/>
    </row>
    <row r="2089" spans="2:16" x14ac:dyDescent="0.25">
      <c r="B2089"/>
      <c r="E2089"/>
      <c r="F2089"/>
      <c r="G2089"/>
      <c r="H2089"/>
      <c r="O2089"/>
      <c r="P2089"/>
    </row>
    <row r="2090" spans="2:16" x14ac:dyDescent="0.25">
      <c r="B2090"/>
      <c r="E2090"/>
      <c r="F2090"/>
      <c r="G2090"/>
      <c r="H2090"/>
      <c r="O2090"/>
      <c r="P2090"/>
    </row>
    <row r="2091" spans="2:16" x14ac:dyDescent="0.25">
      <c r="B2091"/>
      <c r="E2091"/>
      <c r="F2091"/>
      <c r="G2091"/>
      <c r="H2091"/>
      <c r="O2091"/>
      <c r="P2091"/>
    </row>
    <row r="2092" spans="2:16" x14ac:dyDescent="0.25">
      <c r="B2092"/>
      <c r="E2092"/>
      <c r="F2092"/>
      <c r="G2092"/>
      <c r="H2092"/>
      <c r="O2092"/>
      <c r="P2092"/>
    </row>
    <row r="2093" spans="2:16" x14ac:dyDescent="0.25">
      <c r="B2093"/>
      <c r="E2093"/>
      <c r="F2093"/>
      <c r="G2093"/>
      <c r="H2093"/>
      <c r="O2093"/>
      <c r="P2093"/>
    </row>
    <row r="2094" spans="2:16" x14ac:dyDescent="0.25">
      <c r="B2094"/>
      <c r="E2094"/>
      <c r="F2094"/>
      <c r="G2094"/>
      <c r="H2094"/>
      <c r="O2094"/>
      <c r="P2094"/>
    </row>
    <row r="2095" spans="2:16" x14ac:dyDescent="0.25">
      <c r="B2095"/>
      <c r="E2095"/>
      <c r="F2095"/>
      <c r="G2095"/>
      <c r="H2095"/>
      <c r="O2095"/>
      <c r="P2095"/>
    </row>
    <row r="2096" spans="2:16" x14ac:dyDescent="0.25">
      <c r="B2096"/>
      <c r="E2096"/>
      <c r="F2096"/>
      <c r="G2096"/>
      <c r="H2096"/>
      <c r="O2096"/>
      <c r="P2096"/>
    </row>
    <row r="2097" spans="2:16" x14ac:dyDescent="0.25">
      <c r="B2097"/>
      <c r="E2097"/>
      <c r="F2097"/>
      <c r="G2097"/>
      <c r="H2097"/>
      <c r="O2097"/>
      <c r="P2097"/>
    </row>
    <row r="2098" spans="2:16" x14ac:dyDescent="0.25">
      <c r="B2098"/>
      <c r="E2098"/>
      <c r="F2098"/>
      <c r="G2098"/>
      <c r="H2098"/>
      <c r="O2098"/>
      <c r="P2098"/>
    </row>
    <row r="2099" spans="2:16" x14ac:dyDescent="0.25">
      <c r="B2099"/>
      <c r="E2099"/>
      <c r="F2099"/>
      <c r="G2099"/>
      <c r="H2099"/>
      <c r="O2099"/>
      <c r="P2099"/>
    </row>
    <row r="2100" spans="2:16" x14ac:dyDescent="0.25">
      <c r="B2100"/>
      <c r="E2100"/>
      <c r="F2100"/>
      <c r="G2100"/>
      <c r="H2100"/>
      <c r="O2100"/>
      <c r="P2100"/>
    </row>
    <row r="2101" spans="2:16" x14ac:dyDescent="0.25">
      <c r="B2101"/>
      <c r="E2101"/>
      <c r="F2101"/>
      <c r="G2101"/>
      <c r="H2101"/>
      <c r="O2101"/>
      <c r="P2101"/>
    </row>
    <row r="2102" spans="2:16" x14ac:dyDescent="0.25">
      <c r="B2102"/>
      <c r="E2102"/>
      <c r="F2102"/>
      <c r="G2102"/>
      <c r="H2102"/>
      <c r="O2102"/>
      <c r="P2102"/>
    </row>
    <row r="2103" spans="2:16" x14ac:dyDescent="0.25">
      <c r="B2103"/>
      <c r="E2103"/>
      <c r="F2103"/>
      <c r="G2103"/>
      <c r="H2103"/>
      <c r="O2103"/>
      <c r="P2103"/>
    </row>
    <row r="2104" spans="2:16" x14ac:dyDescent="0.25">
      <c r="B2104"/>
      <c r="E2104"/>
      <c r="F2104"/>
      <c r="G2104"/>
      <c r="H2104"/>
      <c r="O2104"/>
      <c r="P2104"/>
    </row>
    <row r="2105" spans="2:16" x14ac:dyDescent="0.25">
      <c r="B2105"/>
      <c r="E2105"/>
      <c r="F2105"/>
      <c r="G2105"/>
      <c r="H2105"/>
      <c r="O2105"/>
      <c r="P2105"/>
    </row>
    <row r="2106" spans="2:16" x14ac:dyDescent="0.25">
      <c r="B2106"/>
      <c r="E2106"/>
      <c r="F2106"/>
      <c r="G2106"/>
      <c r="H2106"/>
      <c r="O2106"/>
      <c r="P2106"/>
    </row>
    <row r="2107" spans="2:16" x14ac:dyDescent="0.25">
      <c r="B2107"/>
      <c r="E2107"/>
      <c r="F2107"/>
      <c r="G2107"/>
      <c r="H2107"/>
      <c r="O2107"/>
      <c r="P2107"/>
    </row>
    <row r="2108" spans="2:16" x14ac:dyDescent="0.25">
      <c r="B2108"/>
      <c r="E2108"/>
      <c r="F2108"/>
      <c r="G2108"/>
      <c r="H2108"/>
      <c r="O2108"/>
      <c r="P2108"/>
    </row>
    <row r="2109" spans="2:16" x14ac:dyDescent="0.25">
      <c r="B2109"/>
      <c r="E2109"/>
      <c r="F2109"/>
      <c r="G2109"/>
      <c r="H2109"/>
      <c r="O2109"/>
      <c r="P2109"/>
    </row>
    <row r="2110" spans="2:16" x14ac:dyDescent="0.25">
      <c r="B2110"/>
      <c r="E2110"/>
      <c r="F2110"/>
      <c r="G2110"/>
      <c r="H2110"/>
      <c r="O2110"/>
      <c r="P2110"/>
    </row>
    <row r="2111" spans="2:16" x14ac:dyDescent="0.25">
      <c r="B2111"/>
      <c r="E2111"/>
      <c r="F2111"/>
      <c r="G2111"/>
      <c r="H2111"/>
      <c r="O2111"/>
      <c r="P2111"/>
    </row>
    <row r="2112" spans="2:16" x14ac:dyDescent="0.25">
      <c r="B2112"/>
      <c r="E2112"/>
      <c r="F2112"/>
      <c r="G2112"/>
      <c r="H2112"/>
      <c r="O2112"/>
      <c r="P2112"/>
    </row>
    <row r="2113" spans="2:16" x14ac:dyDescent="0.25">
      <c r="B2113"/>
      <c r="E2113"/>
      <c r="F2113"/>
      <c r="G2113"/>
      <c r="H2113"/>
      <c r="O2113"/>
      <c r="P2113"/>
    </row>
    <row r="2114" spans="2:16" x14ac:dyDescent="0.25">
      <c r="B2114"/>
      <c r="E2114"/>
      <c r="F2114"/>
      <c r="G2114"/>
      <c r="H2114"/>
      <c r="O2114"/>
      <c r="P2114"/>
    </row>
    <row r="2115" spans="2:16" x14ac:dyDescent="0.25">
      <c r="B2115"/>
      <c r="E2115"/>
      <c r="F2115"/>
      <c r="G2115"/>
      <c r="H2115"/>
      <c r="O2115"/>
      <c r="P2115"/>
    </row>
    <row r="2116" spans="2:16" x14ac:dyDescent="0.25">
      <c r="B2116"/>
      <c r="E2116"/>
      <c r="F2116"/>
      <c r="G2116"/>
      <c r="H2116"/>
      <c r="O2116"/>
      <c r="P2116"/>
    </row>
    <row r="2117" spans="2:16" x14ac:dyDescent="0.25">
      <c r="B2117"/>
      <c r="E2117"/>
      <c r="F2117"/>
      <c r="G2117"/>
      <c r="H2117"/>
      <c r="O2117"/>
      <c r="P2117"/>
    </row>
    <row r="2118" spans="2:16" x14ac:dyDescent="0.25">
      <c r="B2118"/>
      <c r="E2118"/>
      <c r="F2118"/>
      <c r="G2118"/>
      <c r="H2118"/>
      <c r="O2118"/>
      <c r="P2118"/>
    </row>
    <row r="2119" spans="2:16" x14ac:dyDescent="0.25">
      <c r="B2119"/>
      <c r="E2119"/>
      <c r="F2119"/>
      <c r="G2119"/>
      <c r="H2119"/>
      <c r="O2119"/>
      <c r="P2119"/>
    </row>
    <row r="2120" spans="2:16" x14ac:dyDescent="0.25">
      <c r="B2120"/>
      <c r="E2120"/>
      <c r="F2120"/>
      <c r="G2120"/>
      <c r="H2120"/>
      <c r="O2120"/>
      <c r="P2120"/>
    </row>
    <row r="2121" spans="2:16" x14ac:dyDescent="0.25">
      <c r="B2121"/>
      <c r="E2121"/>
      <c r="F2121"/>
      <c r="G2121"/>
      <c r="H2121"/>
      <c r="O2121"/>
      <c r="P2121"/>
    </row>
    <row r="2122" spans="2:16" x14ac:dyDescent="0.25">
      <c r="B2122"/>
      <c r="E2122"/>
      <c r="F2122"/>
      <c r="G2122"/>
      <c r="H2122"/>
      <c r="O2122"/>
      <c r="P2122"/>
    </row>
    <row r="2123" spans="2:16" x14ac:dyDescent="0.25">
      <c r="B2123"/>
      <c r="E2123"/>
      <c r="F2123"/>
      <c r="G2123"/>
      <c r="H2123"/>
      <c r="O2123"/>
      <c r="P2123"/>
    </row>
    <row r="2124" spans="2:16" x14ac:dyDescent="0.25">
      <c r="B2124"/>
      <c r="E2124"/>
      <c r="F2124"/>
      <c r="G2124"/>
      <c r="H2124"/>
      <c r="O2124"/>
      <c r="P2124"/>
    </row>
    <row r="2125" spans="2:16" x14ac:dyDescent="0.25">
      <c r="B2125"/>
      <c r="E2125"/>
      <c r="F2125"/>
      <c r="G2125"/>
      <c r="H2125"/>
      <c r="O2125"/>
      <c r="P2125"/>
    </row>
    <row r="2126" spans="2:16" x14ac:dyDescent="0.25">
      <c r="B2126"/>
      <c r="E2126"/>
      <c r="F2126"/>
      <c r="G2126"/>
      <c r="H2126"/>
      <c r="O2126"/>
      <c r="P2126"/>
    </row>
    <row r="2127" spans="2:16" x14ac:dyDescent="0.25">
      <c r="B2127"/>
      <c r="E2127"/>
      <c r="F2127"/>
      <c r="G2127"/>
      <c r="H2127"/>
      <c r="O2127"/>
      <c r="P2127"/>
    </row>
    <row r="2128" spans="2:16" x14ac:dyDescent="0.25">
      <c r="B2128"/>
      <c r="E2128"/>
      <c r="F2128"/>
      <c r="G2128"/>
      <c r="H2128"/>
      <c r="O2128"/>
      <c r="P2128"/>
    </row>
    <row r="2129" spans="2:16" x14ac:dyDescent="0.25">
      <c r="B2129"/>
      <c r="E2129"/>
      <c r="F2129"/>
      <c r="G2129"/>
      <c r="H2129"/>
      <c r="O2129"/>
      <c r="P2129"/>
    </row>
    <row r="2130" spans="2:16" x14ac:dyDescent="0.25">
      <c r="B2130"/>
      <c r="E2130"/>
      <c r="F2130"/>
      <c r="G2130"/>
      <c r="H2130"/>
      <c r="O2130"/>
      <c r="P2130"/>
    </row>
    <row r="2131" spans="2:16" x14ac:dyDescent="0.25">
      <c r="B2131"/>
      <c r="E2131"/>
      <c r="F2131"/>
      <c r="G2131"/>
      <c r="H2131"/>
      <c r="O2131"/>
      <c r="P2131"/>
    </row>
    <row r="2132" spans="2:16" x14ac:dyDescent="0.25">
      <c r="B2132"/>
      <c r="E2132"/>
      <c r="F2132"/>
      <c r="G2132"/>
      <c r="H2132"/>
      <c r="O2132"/>
      <c r="P2132"/>
    </row>
    <row r="2133" spans="2:16" x14ac:dyDescent="0.25">
      <c r="B2133"/>
      <c r="E2133"/>
      <c r="F2133"/>
      <c r="G2133"/>
      <c r="H2133"/>
      <c r="O2133"/>
      <c r="P2133"/>
    </row>
    <row r="2134" spans="2:16" x14ac:dyDescent="0.25">
      <c r="B2134"/>
      <c r="E2134"/>
      <c r="F2134"/>
      <c r="G2134"/>
      <c r="H2134"/>
      <c r="O2134"/>
      <c r="P2134"/>
    </row>
    <row r="2135" spans="2:16" x14ac:dyDescent="0.25">
      <c r="B2135"/>
      <c r="E2135"/>
      <c r="F2135"/>
      <c r="G2135"/>
      <c r="H2135"/>
      <c r="O2135"/>
      <c r="P2135"/>
    </row>
    <row r="2136" spans="2:16" x14ac:dyDescent="0.25">
      <c r="B2136"/>
      <c r="E2136"/>
      <c r="F2136"/>
      <c r="G2136"/>
      <c r="H2136"/>
      <c r="O2136"/>
      <c r="P2136"/>
    </row>
    <row r="2137" spans="2:16" x14ac:dyDescent="0.25">
      <c r="B2137"/>
      <c r="E2137"/>
      <c r="F2137"/>
      <c r="G2137"/>
      <c r="H2137"/>
      <c r="O2137"/>
      <c r="P2137"/>
    </row>
    <row r="2138" spans="2:16" x14ac:dyDescent="0.25">
      <c r="B2138"/>
      <c r="E2138"/>
      <c r="F2138"/>
      <c r="G2138"/>
      <c r="H2138"/>
      <c r="O2138"/>
      <c r="P2138"/>
    </row>
    <row r="2139" spans="2:16" x14ac:dyDescent="0.25">
      <c r="B2139"/>
      <c r="E2139"/>
      <c r="F2139"/>
      <c r="G2139"/>
      <c r="H2139"/>
      <c r="O2139"/>
      <c r="P2139"/>
    </row>
    <row r="2140" spans="2:16" x14ac:dyDescent="0.25">
      <c r="B2140"/>
      <c r="E2140"/>
      <c r="F2140"/>
      <c r="G2140"/>
      <c r="H2140"/>
      <c r="O2140"/>
      <c r="P2140"/>
    </row>
    <row r="2141" spans="2:16" x14ac:dyDescent="0.25">
      <c r="B2141"/>
      <c r="E2141"/>
      <c r="F2141"/>
      <c r="G2141"/>
      <c r="H2141"/>
      <c r="O2141"/>
      <c r="P2141"/>
    </row>
    <row r="2142" spans="2:16" x14ac:dyDescent="0.25">
      <c r="B2142"/>
      <c r="E2142"/>
      <c r="F2142"/>
      <c r="G2142"/>
      <c r="H2142"/>
      <c r="O2142"/>
      <c r="P2142"/>
    </row>
    <row r="2143" spans="2:16" x14ac:dyDescent="0.25">
      <c r="B2143"/>
      <c r="E2143"/>
      <c r="F2143"/>
      <c r="G2143"/>
      <c r="H2143"/>
      <c r="O2143"/>
      <c r="P2143"/>
    </row>
    <row r="2144" spans="2:16" x14ac:dyDescent="0.25">
      <c r="B2144"/>
      <c r="E2144"/>
      <c r="F2144"/>
      <c r="G2144"/>
      <c r="H2144"/>
      <c r="O2144"/>
      <c r="P2144"/>
    </row>
    <row r="2145" spans="2:16" x14ac:dyDescent="0.25">
      <c r="B2145"/>
      <c r="E2145"/>
      <c r="F2145"/>
      <c r="G2145"/>
      <c r="H2145"/>
      <c r="O2145"/>
      <c r="P2145"/>
    </row>
    <row r="2146" spans="2:16" x14ac:dyDescent="0.25">
      <c r="B2146"/>
      <c r="E2146"/>
      <c r="F2146"/>
      <c r="G2146"/>
      <c r="H2146"/>
      <c r="O2146"/>
      <c r="P2146"/>
    </row>
    <row r="2147" spans="2:16" x14ac:dyDescent="0.25">
      <c r="B2147"/>
      <c r="E2147"/>
      <c r="F2147"/>
      <c r="G2147"/>
      <c r="H2147"/>
      <c r="O2147"/>
      <c r="P2147"/>
    </row>
    <row r="2148" spans="2:16" x14ac:dyDescent="0.25">
      <c r="B2148"/>
      <c r="E2148"/>
      <c r="F2148"/>
      <c r="G2148"/>
      <c r="H2148"/>
      <c r="O2148"/>
      <c r="P2148"/>
    </row>
    <row r="2149" spans="2:16" x14ac:dyDescent="0.25">
      <c r="B2149"/>
      <c r="E2149"/>
      <c r="F2149"/>
      <c r="G2149"/>
      <c r="H2149"/>
      <c r="O2149"/>
      <c r="P2149"/>
    </row>
    <row r="2150" spans="2:16" x14ac:dyDescent="0.25">
      <c r="B2150"/>
      <c r="E2150"/>
      <c r="F2150"/>
      <c r="G2150"/>
      <c r="H2150"/>
      <c r="O2150"/>
      <c r="P2150"/>
    </row>
    <row r="2151" spans="2:16" x14ac:dyDescent="0.25">
      <c r="B2151"/>
      <c r="E2151"/>
      <c r="F2151"/>
      <c r="G2151"/>
      <c r="H2151"/>
      <c r="O2151"/>
      <c r="P2151"/>
    </row>
    <row r="2152" spans="2:16" x14ac:dyDescent="0.25">
      <c r="B2152"/>
      <c r="E2152"/>
      <c r="F2152"/>
      <c r="G2152"/>
      <c r="H2152"/>
      <c r="O2152"/>
      <c r="P2152"/>
    </row>
    <row r="2153" spans="2:16" x14ac:dyDescent="0.25">
      <c r="B2153"/>
      <c r="E2153"/>
      <c r="F2153"/>
      <c r="G2153"/>
      <c r="H2153"/>
      <c r="O2153"/>
      <c r="P2153"/>
    </row>
    <row r="2154" spans="2:16" x14ac:dyDescent="0.25">
      <c r="B2154"/>
      <c r="E2154"/>
      <c r="F2154"/>
      <c r="G2154"/>
      <c r="H2154"/>
      <c r="O2154"/>
      <c r="P2154"/>
    </row>
    <row r="2155" spans="2:16" x14ac:dyDescent="0.25">
      <c r="B2155"/>
      <c r="E2155"/>
      <c r="F2155"/>
      <c r="G2155"/>
      <c r="H2155"/>
      <c r="O2155"/>
      <c r="P2155"/>
    </row>
    <row r="2156" spans="2:16" x14ac:dyDescent="0.25">
      <c r="B2156"/>
      <c r="E2156"/>
      <c r="F2156"/>
      <c r="G2156"/>
      <c r="H2156"/>
      <c r="O2156"/>
      <c r="P2156"/>
    </row>
    <row r="2157" spans="2:16" x14ac:dyDescent="0.25">
      <c r="B2157"/>
      <c r="E2157"/>
      <c r="F2157"/>
      <c r="G2157"/>
      <c r="H2157"/>
      <c r="O2157"/>
      <c r="P2157"/>
    </row>
    <row r="2158" spans="2:16" x14ac:dyDescent="0.25">
      <c r="B2158"/>
      <c r="E2158"/>
      <c r="F2158"/>
      <c r="G2158"/>
      <c r="H2158"/>
      <c r="O2158"/>
      <c r="P2158"/>
    </row>
    <row r="2159" spans="2:16" x14ac:dyDescent="0.25">
      <c r="B2159"/>
      <c r="E2159"/>
      <c r="F2159"/>
      <c r="G2159"/>
      <c r="H2159"/>
      <c r="O2159"/>
      <c r="P2159"/>
    </row>
    <row r="2160" spans="2:16" x14ac:dyDescent="0.25">
      <c r="B2160"/>
      <c r="E2160"/>
      <c r="F2160"/>
      <c r="G2160"/>
      <c r="H2160"/>
      <c r="O2160"/>
      <c r="P2160"/>
    </row>
    <row r="2161" spans="2:16" x14ac:dyDescent="0.25">
      <c r="B2161"/>
      <c r="E2161"/>
      <c r="F2161"/>
      <c r="G2161"/>
      <c r="H2161"/>
      <c r="O2161"/>
      <c r="P2161"/>
    </row>
    <row r="2162" spans="2:16" x14ac:dyDescent="0.25">
      <c r="B2162"/>
      <c r="E2162"/>
      <c r="F2162"/>
      <c r="G2162"/>
      <c r="H2162"/>
      <c r="O2162"/>
      <c r="P2162"/>
    </row>
    <row r="2163" spans="2:16" x14ac:dyDescent="0.25">
      <c r="B2163"/>
      <c r="E2163"/>
      <c r="F2163"/>
      <c r="G2163"/>
      <c r="H2163"/>
      <c r="O2163"/>
      <c r="P2163"/>
    </row>
    <row r="2164" spans="2:16" x14ac:dyDescent="0.25">
      <c r="B2164"/>
      <c r="E2164"/>
      <c r="F2164"/>
      <c r="G2164"/>
      <c r="H2164"/>
      <c r="O2164"/>
      <c r="P2164"/>
    </row>
    <row r="2165" spans="2:16" x14ac:dyDescent="0.25">
      <c r="B2165"/>
      <c r="E2165"/>
      <c r="F2165"/>
      <c r="G2165"/>
      <c r="H2165"/>
      <c r="O2165"/>
      <c r="P2165"/>
    </row>
    <row r="2166" spans="2:16" x14ac:dyDescent="0.25">
      <c r="B2166"/>
      <c r="E2166"/>
      <c r="F2166"/>
      <c r="G2166"/>
      <c r="H2166"/>
      <c r="O2166"/>
      <c r="P2166"/>
    </row>
    <row r="2167" spans="2:16" x14ac:dyDescent="0.25">
      <c r="B2167"/>
      <c r="E2167"/>
      <c r="F2167"/>
      <c r="G2167"/>
      <c r="H2167"/>
      <c r="O2167"/>
      <c r="P2167"/>
    </row>
    <row r="2168" spans="2:16" x14ac:dyDescent="0.25">
      <c r="B2168"/>
      <c r="E2168"/>
      <c r="F2168"/>
      <c r="G2168"/>
      <c r="H2168"/>
      <c r="O2168"/>
      <c r="P2168"/>
    </row>
    <row r="2169" spans="2:16" x14ac:dyDescent="0.25">
      <c r="B2169"/>
      <c r="E2169"/>
      <c r="F2169"/>
      <c r="G2169"/>
      <c r="H2169"/>
      <c r="O2169"/>
      <c r="P2169"/>
    </row>
    <row r="2170" spans="2:16" x14ac:dyDescent="0.25">
      <c r="B2170"/>
      <c r="E2170"/>
      <c r="F2170"/>
      <c r="G2170"/>
      <c r="H2170"/>
      <c r="O2170"/>
      <c r="P2170"/>
    </row>
    <row r="2171" spans="2:16" x14ac:dyDescent="0.25">
      <c r="B2171"/>
      <c r="E2171"/>
      <c r="F2171"/>
      <c r="G2171"/>
      <c r="H2171"/>
      <c r="O2171"/>
      <c r="P2171"/>
    </row>
    <row r="2172" spans="2:16" x14ac:dyDescent="0.25">
      <c r="B2172"/>
      <c r="E2172"/>
      <c r="F2172"/>
      <c r="G2172"/>
      <c r="H2172"/>
      <c r="O2172"/>
      <c r="P2172"/>
    </row>
    <row r="2173" spans="2:16" x14ac:dyDescent="0.25">
      <c r="B2173"/>
      <c r="E2173"/>
      <c r="F2173"/>
      <c r="G2173"/>
      <c r="H2173"/>
      <c r="O2173"/>
      <c r="P2173"/>
    </row>
    <row r="2174" spans="2:16" x14ac:dyDescent="0.25">
      <c r="B2174"/>
      <c r="E2174"/>
      <c r="F2174"/>
      <c r="G2174"/>
      <c r="H2174"/>
      <c r="O2174"/>
      <c r="P2174"/>
    </row>
    <row r="2175" spans="2:16" x14ac:dyDescent="0.25">
      <c r="B2175"/>
      <c r="E2175"/>
      <c r="F2175"/>
      <c r="G2175"/>
      <c r="H2175"/>
      <c r="O2175"/>
      <c r="P2175"/>
    </row>
    <row r="2176" spans="2:16" x14ac:dyDescent="0.25">
      <c r="B2176"/>
      <c r="E2176"/>
      <c r="F2176"/>
      <c r="G2176"/>
      <c r="H2176"/>
      <c r="O2176"/>
      <c r="P2176"/>
    </row>
    <row r="2177" spans="2:16" x14ac:dyDescent="0.25">
      <c r="B2177"/>
      <c r="E2177"/>
      <c r="F2177"/>
      <c r="G2177"/>
      <c r="H2177"/>
      <c r="O2177"/>
      <c r="P2177"/>
    </row>
    <row r="2178" spans="2:16" x14ac:dyDescent="0.25">
      <c r="B2178"/>
      <c r="E2178"/>
      <c r="F2178"/>
      <c r="G2178"/>
      <c r="H2178"/>
      <c r="O2178"/>
      <c r="P2178"/>
    </row>
    <row r="2179" spans="2:16" x14ac:dyDescent="0.25">
      <c r="B2179"/>
      <c r="E2179"/>
      <c r="F2179"/>
      <c r="G2179"/>
      <c r="H2179"/>
      <c r="O2179"/>
      <c r="P2179"/>
    </row>
    <row r="2180" spans="2:16" x14ac:dyDescent="0.25">
      <c r="B2180"/>
      <c r="E2180"/>
      <c r="F2180"/>
      <c r="G2180"/>
      <c r="H2180"/>
      <c r="O2180"/>
      <c r="P2180"/>
    </row>
    <row r="2181" spans="2:16" x14ac:dyDescent="0.25">
      <c r="B2181"/>
      <c r="E2181"/>
      <c r="F2181"/>
      <c r="G2181"/>
      <c r="H2181"/>
      <c r="O2181"/>
      <c r="P2181"/>
    </row>
    <row r="2182" spans="2:16" x14ac:dyDescent="0.25">
      <c r="B2182"/>
      <c r="E2182"/>
      <c r="F2182"/>
      <c r="G2182"/>
      <c r="H2182"/>
      <c r="O2182"/>
      <c r="P2182"/>
    </row>
    <row r="2183" spans="2:16" x14ac:dyDescent="0.25">
      <c r="B2183"/>
      <c r="E2183"/>
      <c r="F2183"/>
      <c r="G2183"/>
      <c r="H2183"/>
      <c r="O2183"/>
      <c r="P2183"/>
    </row>
    <row r="2184" spans="2:16" x14ac:dyDescent="0.25">
      <c r="B2184"/>
      <c r="E2184"/>
      <c r="F2184"/>
      <c r="G2184"/>
      <c r="H2184"/>
      <c r="O2184"/>
      <c r="P2184"/>
    </row>
    <row r="2185" spans="2:16" x14ac:dyDescent="0.25">
      <c r="B2185"/>
      <c r="E2185"/>
      <c r="F2185"/>
      <c r="G2185"/>
      <c r="H2185"/>
      <c r="O2185"/>
      <c r="P2185"/>
    </row>
    <row r="2186" spans="2:16" x14ac:dyDescent="0.25">
      <c r="B2186"/>
      <c r="E2186"/>
      <c r="F2186"/>
      <c r="G2186"/>
      <c r="H2186"/>
      <c r="O2186"/>
      <c r="P2186"/>
    </row>
    <row r="2187" spans="2:16" x14ac:dyDescent="0.25">
      <c r="B2187"/>
      <c r="E2187"/>
      <c r="F2187"/>
      <c r="G2187"/>
      <c r="H2187"/>
      <c r="O2187"/>
      <c r="P2187"/>
    </row>
    <row r="2188" spans="2:16" x14ac:dyDescent="0.25">
      <c r="B2188"/>
      <c r="E2188"/>
      <c r="F2188"/>
      <c r="G2188"/>
      <c r="H2188"/>
      <c r="O2188"/>
      <c r="P2188"/>
    </row>
    <row r="2189" spans="2:16" x14ac:dyDescent="0.25">
      <c r="B2189"/>
      <c r="E2189"/>
      <c r="F2189"/>
      <c r="G2189"/>
      <c r="H2189"/>
      <c r="O2189"/>
      <c r="P2189"/>
    </row>
    <row r="2190" spans="2:16" x14ac:dyDescent="0.25">
      <c r="B2190"/>
      <c r="E2190"/>
      <c r="F2190"/>
      <c r="G2190"/>
      <c r="H2190"/>
      <c r="O2190"/>
      <c r="P2190"/>
    </row>
    <row r="2191" spans="2:16" x14ac:dyDescent="0.25">
      <c r="B2191"/>
      <c r="E2191"/>
      <c r="F2191"/>
      <c r="G2191"/>
      <c r="H2191"/>
      <c r="O2191"/>
      <c r="P2191"/>
    </row>
    <row r="2192" spans="2:16" x14ac:dyDescent="0.25">
      <c r="B2192"/>
      <c r="E2192"/>
      <c r="F2192"/>
      <c r="G2192"/>
      <c r="H2192"/>
      <c r="O2192"/>
      <c r="P2192"/>
    </row>
    <row r="2193" spans="2:16" x14ac:dyDescent="0.25">
      <c r="B2193"/>
      <c r="E2193"/>
      <c r="F2193"/>
      <c r="G2193"/>
      <c r="H2193"/>
      <c r="O2193"/>
      <c r="P2193"/>
    </row>
    <row r="2194" spans="2:16" x14ac:dyDescent="0.25">
      <c r="B2194"/>
      <c r="E2194"/>
      <c r="F2194"/>
      <c r="G2194"/>
      <c r="H2194"/>
      <c r="O2194"/>
      <c r="P2194"/>
    </row>
    <row r="2195" spans="2:16" x14ac:dyDescent="0.25">
      <c r="B2195"/>
      <c r="E2195"/>
      <c r="F2195"/>
      <c r="G2195"/>
      <c r="H2195"/>
      <c r="O2195"/>
      <c r="P2195"/>
    </row>
    <row r="2196" spans="2:16" x14ac:dyDescent="0.25">
      <c r="B2196"/>
      <c r="E2196"/>
      <c r="F2196"/>
      <c r="G2196"/>
      <c r="H2196"/>
      <c r="O2196"/>
      <c r="P2196"/>
    </row>
    <row r="2197" spans="2:16" x14ac:dyDescent="0.25">
      <c r="B2197"/>
      <c r="E2197"/>
      <c r="F2197"/>
      <c r="G2197"/>
      <c r="H2197"/>
      <c r="O2197"/>
      <c r="P2197"/>
    </row>
    <row r="2198" spans="2:16" x14ac:dyDescent="0.25">
      <c r="B2198"/>
      <c r="E2198"/>
      <c r="F2198"/>
      <c r="G2198"/>
      <c r="H2198"/>
      <c r="O2198"/>
      <c r="P2198"/>
    </row>
    <row r="2199" spans="2:16" x14ac:dyDescent="0.25">
      <c r="B2199"/>
      <c r="E2199"/>
      <c r="F2199"/>
      <c r="G2199"/>
      <c r="H2199"/>
      <c r="O2199"/>
      <c r="P2199"/>
    </row>
    <row r="2200" spans="2:16" x14ac:dyDescent="0.25">
      <c r="B2200"/>
      <c r="E2200"/>
      <c r="F2200"/>
      <c r="G2200"/>
      <c r="H2200"/>
      <c r="O2200"/>
      <c r="P2200"/>
    </row>
    <row r="2201" spans="2:16" x14ac:dyDescent="0.25">
      <c r="B2201"/>
      <c r="E2201"/>
      <c r="F2201"/>
      <c r="G2201"/>
      <c r="H2201"/>
      <c r="O2201"/>
      <c r="P2201"/>
    </row>
    <row r="2202" spans="2:16" x14ac:dyDescent="0.25">
      <c r="B2202"/>
      <c r="E2202"/>
      <c r="F2202"/>
      <c r="G2202"/>
      <c r="H2202"/>
      <c r="O2202"/>
      <c r="P2202"/>
    </row>
    <row r="2203" spans="2:16" x14ac:dyDescent="0.25">
      <c r="B2203"/>
      <c r="E2203"/>
      <c r="F2203"/>
      <c r="G2203"/>
      <c r="H2203"/>
      <c r="O2203"/>
      <c r="P2203"/>
    </row>
    <row r="2204" spans="2:16" x14ac:dyDescent="0.25">
      <c r="B2204"/>
      <c r="E2204"/>
      <c r="F2204"/>
      <c r="G2204"/>
      <c r="H2204"/>
      <c r="O2204"/>
      <c r="P2204"/>
    </row>
    <row r="2205" spans="2:16" x14ac:dyDescent="0.25">
      <c r="B2205"/>
      <c r="E2205"/>
      <c r="F2205"/>
      <c r="G2205"/>
      <c r="H2205"/>
      <c r="O2205"/>
      <c r="P2205"/>
    </row>
    <row r="2206" spans="2:16" x14ac:dyDescent="0.25">
      <c r="B2206"/>
      <c r="E2206"/>
      <c r="F2206"/>
      <c r="G2206"/>
      <c r="H2206"/>
      <c r="O2206"/>
      <c r="P2206"/>
    </row>
    <row r="2207" spans="2:16" x14ac:dyDescent="0.25">
      <c r="B2207"/>
      <c r="E2207"/>
      <c r="F2207"/>
      <c r="G2207"/>
      <c r="H2207"/>
      <c r="O2207"/>
      <c r="P2207"/>
    </row>
    <row r="2208" spans="2:16" x14ac:dyDescent="0.25">
      <c r="B2208"/>
      <c r="E2208"/>
      <c r="F2208"/>
      <c r="G2208"/>
      <c r="H2208"/>
      <c r="O2208"/>
      <c r="P2208"/>
    </row>
    <row r="2209" spans="2:16" x14ac:dyDescent="0.25">
      <c r="B2209"/>
      <c r="E2209"/>
      <c r="F2209"/>
      <c r="G2209"/>
      <c r="H2209"/>
      <c r="O2209"/>
      <c r="P2209"/>
    </row>
    <row r="2210" spans="2:16" x14ac:dyDescent="0.25">
      <c r="B2210"/>
      <c r="E2210"/>
      <c r="F2210"/>
      <c r="G2210"/>
      <c r="H2210"/>
      <c r="O2210"/>
      <c r="P2210"/>
    </row>
    <row r="2211" spans="2:16" x14ac:dyDescent="0.25">
      <c r="B2211"/>
      <c r="E2211"/>
      <c r="F2211"/>
      <c r="G2211"/>
      <c r="H2211"/>
      <c r="O2211"/>
      <c r="P2211"/>
    </row>
    <row r="2212" spans="2:16" x14ac:dyDescent="0.25">
      <c r="B2212"/>
      <c r="E2212"/>
      <c r="F2212"/>
      <c r="G2212"/>
      <c r="H2212"/>
      <c r="O2212"/>
      <c r="P2212"/>
    </row>
    <row r="2213" spans="2:16" x14ac:dyDescent="0.25">
      <c r="B2213"/>
      <c r="E2213"/>
      <c r="F2213"/>
      <c r="G2213"/>
      <c r="H2213"/>
      <c r="O2213"/>
      <c r="P2213"/>
    </row>
    <row r="2214" spans="2:16" x14ac:dyDescent="0.25">
      <c r="B2214"/>
      <c r="E2214"/>
      <c r="F2214"/>
      <c r="G2214"/>
      <c r="H2214"/>
      <c r="O2214"/>
      <c r="P2214"/>
    </row>
    <row r="2215" spans="2:16" x14ac:dyDescent="0.25">
      <c r="B2215"/>
      <c r="E2215"/>
      <c r="F2215"/>
      <c r="G2215"/>
      <c r="H2215"/>
      <c r="O2215"/>
      <c r="P2215"/>
    </row>
    <row r="2216" spans="2:16" x14ac:dyDescent="0.25">
      <c r="B2216"/>
      <c r="E2216"/>
      <c r="F2216"/>
      <c r="G2216"/>
      <c r="H2216"/>
      <c r="O2216"/>
      <c r="P2216"/>
    </row>
    <row r="2217" spans="2:16" x14ac:dyDescent="0.25">
      <c r="B2217"/>
      <c r="E2217"/>
      <c r="F2217"/>
      <c r="G2217"/>
      <c r="H2217"/>
      <c r="O2217"/>
      <c r="P2217"/>
    </row>
    <row r="2218" spans="2:16" x14ac:dyDescent="0.25">
      <c r="B2218"/>
      <c r="E2218"/>
      <c r="F2218"/>
      <c r="G2218"/>
      <c r="H2218"/>
      <c r="O2218"/>
      <c r="P2218"/>
    </row>
    <row r="2219" spans="2:16" x14ac:dyDescent="0.25">
      <c r="B2219"/>
      <c r="E2219"/>
      <c r="F2219"/>
      <c r="G2219"/>
      <c r="H2219"/>
      <c r="O2219"/>
      <c r="P2219"/>
    </row>
    <row r="2220" spans="2:16" x14ac:dyDescent="0.25">
      <c r="B2220"/>
      <c r="E2220"/>
      <c r="F2220"/>
      <c r="G2220"/>
      <c r="H2220"/>
      <c r="O2220"/>
      <c r="P2220"/>
    </row>
    <row r="2221" spans="2:16" x14ac:dyDescent="0.25">
      <c r="B2221"/>
      <c r="E2221"/>
      <c r="F2221"/>
      <c r="G2221"/>
      <c r="H2221"/>
      <c r="O2221"/>
      <c r="P2221"/>
    </row>
    <row r="2222" spans="2:16" x14ac:dyDescent="0.25">
      <c r="B2222"/>
      <c r="E2222"/>
      <c r="F2222"/>
      <c r="G2222"/>
      <c r="H2222"/>
      <c r="O2222"/>
      <c r="P2222"/>
    </row>
    <row r="2223" spans="2:16" x14ac:dyDescent="0.25">
      <c r="B2223"/>
      <c r="E2223"/>
      <c r="F2223"/>
      <c r="G2223"/>
      <c r="H2223"/>
      <c r="O2223"/>
      <c r="P2223"/>
    </row>
    <row r="2224" spans="2:16" x14ac:dyDescent="0.25">
      <c r="B2224"/>
      <c r="E2224"/>
      <c r="F2224"/>
      <c r="G2224"/>
      <c r="H2224"/>
      <c r="O2224"/>
      <c r="P2224"/>
    </row>
    <row r="2225" spans="2:16" x14ac:dyDescent="0.25">
      <c r="B2225"/>
      <c r="E2225"/>
      <c r="F2225"/>
      <c r="G2225"/>
      <c r="H2225"/>
      <c r="O2225"/>
      <c r="P2225"/>
    </row>
    <row r="2226" spans="2:16" x14ac:dyDescent="0.25">
      <c r="B2226"/>
      <c r="E2226"/>
      <c r="F2226"/>
      <c r="G2226"/>
      <c r="H2226"/>
      <c r="O2226"/>
      <c r="P2226"/>
    </row>
    <row r="2227" spans="2:16" x14ac:dyDescent="0.25">
      <c r="B2227"/>
      <c r="E2227"/>
      <c r="F2227"/>
      <c r="G2227"/>
      <c r="H2227"/>
      <c r="O2227"/>
      <c r="P2227"/>
    </row>
    <row r="2228" spans="2:16" x14ac:dyDescent="0.25">
      <c r="B2228"/>
      <c r="E2228"/>
      <c r="F2228"/>
      <c r="G2228"/>
      <c r="H2228"/>
      <c r="O2228"/>
      <c r="P2228"/>
    </row>
    <row r="2229" spans="2:16" x14ac:dyDescent="0.25">
      <c r="B2229"/>
      <c r="E2229"/>
      <c r="F2229"/>
      <c r="G2229"/>
      <c r="H2229"/>
      <c r="O2229"/>
      <c r="P2229"/>
    </row>
    <row r="2230" spans="2:16" x14ac:dyDescent="0.25">
      <c r="B2230"/>
      <c r="E2230"/>
      <c r="F2230"/>
      <c r="G2230"/>
      <c r="H2230"/>
      <c r="O2230"/>
      <c r="P2230"/>
    </row>
    <row r="2231" spans="2:16" x14ac:dyDescent="0.25">
      <c r="B2231"/>
      <c r="E2231"/>
      <c r="F2231"/>
      <c r="G2231"/>
      <c r="H2231"/>
      <c r="O2231"/>
      <c r="P2231"/>
    </row>
    <row r="2232" spans="2:16" x14ac:dyDescent="0.25">
      <c r="B2232"/>
      <c r="E2232"/>
      <c r="F2232"/>
      <c r="G2232"/>
      <c r="H2232"/>
      <c r="O2232"/>
      <c r="P2232"/>
    </row>
    <row r="2233" spans="2:16" x14ac:dyDescent="0.25">
      <c r="B2233"/>
      <c r="E2233"/>
      <c r="F2233"/>
      <c r="G2233"/>
      <c r="H2233"/>
      <c r="O2233"/>
      <c r="P2233"/>
    </row>
    <row r="2234" spans="2:16" x14ac:dyDescent="0.25">
      <c r="B2234"/>
      <c r="E2234"/>
      <c r="F2234"/>
      <c r="G2234"/>
      <c r="H2234"/>
      <c r="O2234"/>
      <c r="P2234"/>
    </row>
    <row r="2235" spans="2:16" x14ac:dyDescent="0.25">
      <c r="B2235"/>
      <c r="E2235"/>
      <c r="F2235"/>
      <c r="G2235"/>
      <c r="H2235"/>
      <c r="O2235"/>
      <c r="P2235"/>
    </row>
    <row r="2236" spans="2:16" x14ac:dyDescent="0.25">
      <c r="B2236"/>
      <c r="E2236"/>
      <c r="F2236"/>
      <c r="G2236"/>
      <c r="H2236"/>
      <c r="O2236"/>
      <c r="P2236"/>
    </row>
    <row r="2237" spans="2:16" x14ac:dyDescent="0.25">
      <c r="B2237"/>
      <c r="E2237"/>
      <c r="F2237"/>
      <c r="G2237"/>
      <c r="H2237"/>
      <c r="O2237"/>
      <c r="P2237"/>
    </row>
    <row r="2238" spans="2:16" x14ac:dyDescent="0.25">
      <c r="B2238"/>
      <c r="E2238"/>
      <c r="F2238"/>
      <c r="G2238"/>
      <c r="H2238"/>
      <c r="O2238"/>
      <c r="P2238"/>
    </row>
    <row r="2239" spans="2:16" x14ac:dyDescent="0.25">
      <c r="B2239"/>
      <c r="E2239"/>
      <c r="F2239"/>
      <c r="G2239"/>
      <c r="H2239"/>
      <c r="O2239"/>
      <c r="P2239"/>
    </row>
    <row r="2240" spans="2:16" x14ac:dyDescent="0.25">
      <c r="B2240"/>
      <c r="E2240"/>
      <c r="F2240"/>
      <c r="G2240"/>
      <c r="H2240"/>
      <c r="O2240"/>
      <c r="P2240"/>
    </row>
    <row r="2241" spans="2:16" x14ac:dyDescent="0.25">
      <c r="B2241"/>
      <c r="E2241"/>
      <c r="F2241"/>
      <c r="G2241"/>
      <c r="H2241"/>
      <c r="O2241"/>
      <c r="P2241"/>
    </row>
    <row r="2242" spans="2:16" x14ac:dyDescent="0.25">
      <c r="B2242"/>
      <c r="E2242"/>
      <c r="F2242"/>
      <c r="G2242"/>
      <c r="H2242"/>
      <c r="O2242"/>
      <c r="P2242"/>
    </row>
    <row r="2243" spans="2:16" x14ac:dyDescent="0.25">
      <c r="B2243"/>
      <c r="E2243"/>
      <c r="F2243"/>
      <c r="G2243"/>
      <c r="H2243"/>
      <c r="O2243"/>
      <c r="P2243"/>
    </row>
    <row r="2244" spans="2:16" x14ac:dyDescent="0.25">
      <c r="B2244"/>
      <c r="E2244"/>
      <c r="F2244"/>
      <c r="G2244"/>
      <c r="H2244"/>
      <c r="O2244"/>
      <c r="P2244"/>
    </row>
    <row r="2245" spans="2:16" x14ac:dyDescent="0.25">
      <c r="B2245"/>
      <c r="E2245"/>
      <c r="F2245"/>
      <c r="G2245"/>
      <c r="H2245"/>
      <c r="O2245"/>
      <c r="P2245"/>
    </row>
    <row r="2246" spans="2:16" x14ac:dyDescent="0.25">
      <c r="B2246"/>
      <c r="E2246"/>
      <c r="F2246"/>
      <c r="G2246"/>
      <c r="H2246"/>
      <c r="O2246"/>
      <c r="P2246"/>
    </row>
    <row r="2247" spans="2:16" x14ac:dyDescent="0.25">
      <c r="B2247"/>
      <c r="E2247"/>
      <c r="F2247"/>
      <c r="G2247"/>
      <c r="H2247"/>
      <c r="O2247"/>
      <c r="P2247"/>
    </row>
    <row r="2248" spans="2:16" x14ac:dyDescent="0.25">
      <c r="B2248"/>
      <c r="E2248"/>
      <c r="F2248"/>
      <c r="G2248"/>
      <c r="H2248"/>
      <c r="O2248"/>
      <c r="P2248"/>
    </row>
    <row r="2249" spans="2:16" x14ac:dyDescent="0.25">
      <c r="B2249"/>
      <c r="E2249"/>
      <c r="F2249"/>
      <c r="G2249"/>
      <c r="H2249"/>
      <c r="O2249"/>
      <c r="P2249"/>
    </row>
    <row r="2250" spans="2:16" x14ac:dyDescent="0.25">
      <c r="B2250"/>
      <c r="E2250"/>
      <c r="F2250"/>
      <c r="G2250"/>
      <c r="H2250"/>
      <c r="O2250"/>
      <c r="P2250"/>
    </row>
    <row r="2251" spans="2:16" x14ac:dyDescent="0.25">
      <c r="B2251"/>
      <c r="E2251"/>
      <c r="F2251"/>
      <c r="G2251"/>
      <c r="H2251"/>
      <c r="O2251"/>
      <c r="P2251"/>
    </row>
    <row r="2252" spans="2:16" x14ac:dyDescent="0.25">
      <c r="B2252"/>
      <c r="E2252"/>
      <c r="F2252"/>
      <c r="G2252"/>
      <c r="H2252"/>
      <c r="O2252"/>
      <c r="P2252"/>
    </row>
    <row r="2253" spans="2:16" x14ac:dyDescent="0.25">
      <c r="B2253"/>
      <c r="E2253"/>
      <c r="F2253"/>
      <c r="G2253"/>
      <c r="H2253"/>
      <c r="O2253"/>
      <c r="P2253"/>
    </row>
    <row r="2254" spans="2:16" x14ac:dyDescent="0.25">
      <c r="B2254"/>
      <c r="E2254"/>
      <c r="F2254"/>
      <c r="G2254"/>
      <c r="H2254"/>
      <c r="O2254"/>
      <c r="P2254"/>
    </row>
    <row r="2255" spans="2:16" x14ac:dyDescent="0.25">
      <c r="B2255"/>
      <c r="E2255"/>
      <c r="F2255"/>
      <c r="G2255"/>
      <c r="H2255"/>
      <c r="O2255"/>
      <c r="P2255"/>
    </row>
    <row r="2256" spans="2:16" x14ac:dyDescent="0.25">
      <c r="B2256"/>
      <c r="E2256"/>
      <c r="F2256"/>
      <c r="G2256"/>
      <c r="H2256"/>
      <c r="O2256"/>
      <c r="P2256"/>
    </row>
    <row r="2257" spans="2:16" x14ac:dyDescent="0.25">
      <c r="B2257"/>
      <c r="E2257"/>
      <c r="F2257"/>
      <c r="G2257"/>
      <c r="H2257"/>
      <c r="O2257"/>
      <c r="P2257"/>
    </row>
    <row r="2258" spans="2:16" x14ac:dyDescent="0.25">
      <c r="B2258"/>
      <c r="E2258"/>
      <c r="F2258"/>
      <c r="G2258"/>
      <c r="H2258"/>
      <c r="O2258"/>
      <c r="P2258"/>
    </row>
    <row r="2259" spans="2:16" x14ac:dyDescent="0.25">
      <c r="B2259"/>
      <c r="E2259"/>
      <c r="F2259"/>
      <c r="G2259"/>
      <c r="H2259"/>
      <c r="O2259"/>
      <c r="P2259"/>
    </row>
    <row r="2260" spans="2:16" x14ac:dyDescent="0.25">
      <c r="B2260"/>
      <c r="E2260"/>
      <c r="F2260"/>
      <c r="G2260"/>
      <c r="H2260"/>
      <c r="O2260"/>
      <c r="P2260"/>
    </row>
    <row r="2261" spans="2:16" x14ac:dyDescent="0.25">
      <c r="B2261"/>
      <c r="E2261"/>
      <c r="F2261"/>
      <c r="G2261"/>
      <c r="H2261"/>
      <c r="O2261"/>
      <c r="P2261"/>
    </row>
    <row r="2262" spans="2:16" x14ac:dyDescent="0.25">
      <c r="B2262"/>
      <c r="E2262"/>
      <c r="F2262"/>
      <c r="G2262"/>
      <c r="H2262"/>
      <c r="O2262"/>
      <c r="P2262"/>
    </row>
    <row r="2263" spans="2:16" x14ac:dyDescent="0.25">
      <c r="B2263"/>
      <c r="E2263"/>
      <c r="F2263"/>
      <c r="G2263"/>
      <c r="H2263"/>
      <c r="O2263"/>
      <c r="P2263"/>
    </row>
    <row r="2264" spans="2:16" x14ac:dyDescent="0.25">
      <c r="B2264"/>
      <c r="E2264"/>
      <c r="F2264"/>
      <c r="G2264"/>
      <c r="H2264"/>
      <c r="O2264"/>
      <c r="P2264"/>
    </row>
    <row r="2265" spans="2:16" x14ac:dyDescent="0.25">
      <c r="B2265"/>
      <c r="E2265"/>
      <c r="F2265"/>
      <c r="G2265"/>
      <c r="H2265"/>
      <c r="O2265"/>
      <c r="P2265"/>
    </row>
    <row r="2266" spans="2:16" x14ac:dyDescent="0.25">
      <c r="B2266"/>
      <c r="E2266"/>
      <c r="F2266"/>
      <c r="G2266"/>
      <c r="H2266"/>
      <c r="O2266"/>
      <c r="P2266"/>
    </row>
    <row r="2267" spans="2:16" x14ac:dyDescent="0.25">
      <c r="B2267"/>
      <c r="E2267"/>
      <c r="F2267"/>
      <c r="G2267"/>
      <c r="H2267"/>
      <c r="O2267"/>
      <c r="P2267"/>
    </row>
    <row r="2268" spans="2:16" x14ac:dyDescent="0.25">
      <c r="B2268"/>
      <c r="E2268"/>
      <c r="F2268"/>
      <c r="G2268"/>
      <c r="H2268"/>
      <c r="O2268"/>
      <c r="P2268"/>
    </row>
    <row r="2269" spans="2:16" x14ac:dyDescent="0.25">
      <c r="B2269"/>
      <c r="E2269"/>
      <c r="F2269"/>
      <c r="G2269"/>
      <c r="H2269"/>
      <c r="O2269"/>
      <c r="P2269"/>
    </row>
    <row r="2270" spans="2:16" x14ac:dyDescent="0.25">
      <c r="B2270"/>
      <c r="E2270"/>
      <c r="F2270"/>
      <c r="G2270"/>
      <c r="H2270"/>
      <c r="O2270"/>
      <c r="P2270"/>
    </row>
    <row r="2271" spans="2:16" x14ac:dyDescent="0.25">
      <c r="B2271"/>
      <c r="E2271"/>
      <c r="F2271"/>
      <c r="G2271"/>
      <c r="H2271"/>
      <c r="O2271"/>
      <c r="P2271"/>
    </row>
    <row r="2272" spans="2:16" x14ac:dyDescent="0.25">
      <c r="B2272"/>
      <c r="E2272"/>
      <c r="F2272"/>
      <c r="G2272"/>
      <c r="H2272"/>
      <c r="O2272"/>
      <c r="P2272"/>
    </row>
    <row r="2273" spans="2:16" x14ac:dyDescent="0.25">
      <c r="B2273"/>
      <c r="E2273"/>
      <c r="F2273"/>
      <c r="G2273"/>
      <c r="H2273"/>
      <c r="O2273"/>
      <c r="P2273"/>
    </row>
    <row r="2274" spans="2:16" x14ac:dyDescent="0.25">
      <c r="B2274"/>
      <c r="E2274"/>
      <c r="F2274"/>
      <c r="G2274"/>
      <c r="H2274"/>
      <c r="O2274"/>
      <c r="P2274"/>
    </row>
    <row r="2275" spans="2:16" x14ac:dyDescent="0.25">
      <c r="B2275"/>
      <c r="E2275"/>
      <c r="F2275"/>
      <c r="G2275"/>
      <c r="H2275"/>
      <c r="O2275"/>
      <c r="P2275"/>
    </row>
    <row r="2276" spans="2:16" x14ac:dyDescent="0.25">
      <c r="B2276"/>
      <c r="E2276"/>
      <c r="F2276"/>
      <c r="G2276"/>
      <c r="H2276"/>
      <c r="O2276"/>
      <c r="P2276"/>
    </row>
    <row r="2277" spans="2:16" x14ac:dyDescent="0.25">
      <c r="B2277"/>
      <c r="E2277"/>
      <c r="F2277"/>
      <c r="G2277"/>
      <c r="H2277"/>
      <c r="O2277"/>
      <c r="P2277"/>
    </row>
    <row r="2278" spans="2:16" x14ac:dyDescent="0.25">
      <c r="B2278"/>
      <c r="E2278"/>
      <c r="F2278"/>
      <c r="G2278"/>
      <c r="H2278"/>
      <c r="O2278"/>
      <c r="P2278"/>
    </row>
    <row r="2279" spans="2:16" x14ac:dyDescent="0.25">
      <c r="B2279"/>
      <c r="E2279"/>
      <c r="F2279"/>
      <c r="G2279"/>
      <c r="H2279"/>
      <c r="O2279"/>
      <c r="P2279"/>
    </row>
    <row r="2280" spans="2:16" x14ac:dyDescent="0.25">
      <c r="B2280"/>
      <c r="E2280"/>
      <c r="F2280"/>
      <c r="G2280"/>
      <c r="H2280"/>
      <c r="O2280"/>
      <c r="P2280"/>
    </row>
    <row r="2281" spans="2:16" x14ac:dyDescent="0.25">
      <c r="B2281"/>
      <c r="E2281"/>
      <c r="F2281"/>
      <c r="G2281"/>
      <c r="H2281"/>
      <c r="O2281"/>
      <c r="P2281"/>
    </row>
    <row r="2282" spans="2:16" x14ac:dyDescent="0.25">
      <c r="B2282"/>
      <c r="E2282"/>
      <c r="F2282"/>
      <c r="G2282"/>
      <c r="H2282"/>
      <c r="O2282"/>
      <c r="P2282"/>
    </row>
    <row r="2283" spans="2:16" x14ac:dyDescent="0.25">
      <c r="B2283"/>
      <c r="E2283"/>
      <c r="F2283"/>
      <c r="G2283"/>
      <c r="H2283"/>
      <c r="O2283"/>
      <c r="P2283"/>
    </row>
    <row r="2284" spans="2:16" x14ac:dyDescent="0.25">
      <c r="B2284"/>
      <c r="E2284"/>
      <c r="F2284"/>
      <c r="G2284"/>
      <c r="H2284"/>
      <c r="O2284"/>
      <c r="P2284"/>
    </row>
    <row r="2285" spans="2:16" x14ac:dyDescent="0.25">
      <c r="B2285"/>
      <c r="E2285"/>
      <c r="F2285"/>
      <c r="G2285"/>
      <c r="H2285"/>
      <c r="O2285"/>
      <c r="P2285"/>
    </row>
    <row r="2286" spans="2:16" x14ac:dyDescent="0.25">
      <c r="B2286"/>
      <c r="E2286"/>
      <c r="F2286"/>
      <c r="G2286"/>
      <c r="H2286"/>
      <c r="O2286"/>
      <c r="P2286"/>
    </row>
    <row r="2287" spans="2:16" x14ac:dyDescent="0.25">
      <c r="B2287"/>
      <c r="E2287"/>
      <c r="F2287"/>
      <c r="G2287"/>
      <c r="H2287"/>
      <c r="O2287"/>
      <c r="P2287"/>
    </row>
    <row r="2288" spans="2:16" x14ac:dyDescent="0.25">
      <c r="B2288"/>
      <c r="E2288"/>
      <c r="F2288"/>
      <c r="G2288"/>
      <c r="H2288"/>
      <c r="O2288"/>
      <c r="P2288"/>
    </row>
    <row r="2289" spans="2:16" x14ac:dyDescent="0.25">
      <c r="B2289"/>
      <c r="E2289"/>
      <c r="F2289"/>
      <c r="G2289"/>
      <c r="H2289"/>
      <c r="O2289"/>
      <c r="P2289"/>
    </row>
    <row r="2290" spans="2:16" x14ac:dyDescent="0.25">
      <c r="B2290"/>
      <c r="E2290"/>
      <c r="F2290"/>
      <c r="G2290"/>
      <c r="H2290"/>
      <c r="O2290"/>
      <c r="P2290"/>
    </row>
    <row r="2291" spans="2:16" x14ac:dyDescent="0.25">
      <c r="B2291"/>
      <c r="E2291"/>
      <c r="F2291"/>
      <c r="G2291"/>
      <c r="H2291"/>
      <c r="O2291"/>
      <c r="P2291"/>
    </row>
    <row r="2292" spans="2:16" x14ac:dyDescent="0.25">
      <c r="B2292"/>
      <c r="E2292"/>
      <c r="F2292"/>
      <c r="G2292"/>
      <c r="H2292"/>
      <c r="O2292"/>
      <c r="P2292"/>
    </row>
    <row r="2293" spans="2:16" x14ac:dyDescent="0.25">
      <c r="B2293"/>
      <c r="E2293"/>
      <c r="F2293"/>
      <c r="G2293"/>
      <c r="H2293"/>
      <c r="O2293"/>
      <c r="P2293"/>
    </row>
    <row r="2294" spans="2:16" x14ac:dyDescent="0.25">
      <c r="B2294"/>
      <c r="E2294"/>
      <c r="F2294"/>
      <c r="G2294"/>
      <c r="H2294"/>
      <c r="O2294"/>
      <c r="P2294"/>
    </row>
    <row r="2295" spans="2:16" x14ac:dyDescent="0.25">
      <c r="B2295"/>
      <c r="E2295"/>
      <c r="F2295"/>
      <c r="G2295"/>
      <c r="H2295"/>
      <c r="O2295"/>
      <c r="P2295"/>
    </row>
    <row r="2296" spans="2:16" x14ac:dyDescent="0.25">
      <c r="B2296"/>
      <c r="E2296"/>
      <c r="F2296"/>
      <c r="G2296"/>
      <c r="H2296"/>
      <c r="O2296"/>
      <c r="P2296"/>
    </row>
    <row r="2297" spans="2:16" x14ac:dyDescent="0.25">
      <c r="B2297"/>
      <c r="E2297"/>
      <c r="F2297"/>
      <c r="G2297"/>
      <c r="H2297"/>
      <c r="O2297"/>
      <c r="P2297"/>
    </row>
    <row r="2298" spans="2:16" x14ac:dyDescent="0.25">
      <c r="B2298"/>
      <c r="E2298"/>
      <c r="F2298"/>
      <c r="G2298"/>
      <c r="H2298"/>
      <c r="O2298"/>
      <c r="P2298"/>
    </row>
    <row r="2299" spans="2:16" x14ac:dyDescent="0.25">
      <c r="B2299"/>
      <c r="E2299"/>
      <c r="F2299"/>
      <c r="G2299"/>
      <c r="H2299"/>
      <c r="O2299"/>
      <c r="P2299"/>
    </row>
    <row r="2300" spans="2:16" x14ac:dyDescent="0.25">
      <c r="B2300"/>
      <c r="E2300"/>
      <c r="F2300"/>
      <c r="G2300"/>
      <c r="H2300"/>
      <c r="O2300"/>
      <c r="P2300"/>
    </row>
    <row r="2301" spans="2:16" x14ac:dyDescent="0.25">
      <c r="B2301"/>
      <c r="E2301"/>
      <c r="F2301"/>
      <c r="G2301"/>
      <c r="H2301"/>
      <c r="O2301"/>
      <c r="P2301"/>
    </row>
    <row r="2302" spans="2:16" x14ac:dyDescent="0.25">
      <c r="B2302"/>
      <c r="E2302"/>
      <c r="F2302"/>
      <c r="G2302"/>
      <c r="H2302"/>
      <c r="O2302"/>
      <c r="P2302"/>
    </row>
    <row r="2303" spans="2:16" x14ac:dyDescent="0.25">
      <c r="B2303"/>
      <c r="E2303"/>
      <c r="F2303"/>
      <c r="G2303"/>
      <c r="H2303"/>
      <c r="O2303"/>
      <c r="P2303"/>
    </row>
    <row r="2304" spans="2:16" x14ac:dyDescent="0.25">
      <c r="B2304"/>
      <c r="E2304"/>
      <c r="F2304"/>
      <c r="G2304"/>
      <c r="H2304"/>
      <c r="O2304"/>
      <c r="P2304"/>
    </row>
    <row r="2305" spans="2:16" x14ac:dyDescent="0.25">
      <c r="B2305"/>
      <c r="E2305"/>
      <c r="F2305"/>
      <c r="G2305"/>
      <c r="H2305"/>
      <c r="O2305"/>
      <c r="P2305"/>
    </row>
    <row r="2306" spans="2:16" x14ac:dyDescent="0.25">
      <c r="B2306"/>
      <c r="E2306"/>
      <c r="F2306"/>
      <c r="G2306"/>
      <c r="H2306"/>
      <c r="O2306"/>
      <c r="P2306"/>
    </row>
    <row r="2307" spans="2:16" x14ac:dyDescent="0.25">
      <c r="B2307"/>
      <c r="E2307"/>
      <c r="F2307"/>
      <c r="G2307"/>
      <c r="H2307"/>
      <c r="O2307"/>
      <c r="P2307"/>
    </row>
    <row r="2308" spans="2:16" x14ac:dyDescent="0.25">
      <c r="B2308"/>
      <c r="E2308"/>
      <c r="F2308"/>
      <c r="G2308"/>
      <c r="H2308"/>
      <c r="O2308"/>
      <c r="P2308"/>
    </row>
    <row r="2309" spans="2:16" x14ac:dyDescent="0.25">
      <c r="B2309"/>
      <c r="E2309"/>
      <c r="F2309"/>
      <c r="G2309"/>
      <c r="H2309"/>
      <c r="O2309"/>
      <c r="P2309"/>
    </row>
    <row r="2310" spans="2:16" x14ac:dyDescent="0.25">
      <c r="B2310"/>
      <c r="E2310"/>
      <c r="F2310"/>
      <c r="G2310"/>
      <c r="H2310"/>
      <c r="O2310"/>
      <c r="P2310"/>
    </row>
    <row r="2311" spans="2:16" x14ac:dyDescent="0.25">
      <c r="B2311"/>
      <c r="E2311"/>
      <c r="F2311"/>
      <c r="G2311"/>
      <c r="H2311"/>
      <c r="O2311"/>
      <c r="P2311"/>
    </row>
    <row r="2312" spans="2:16" x14ac:dyDescent="0.25">
      <c r="B2312"/>
      <c r="E2312"/>
      <c r="F2312"/>
      <c r="G2312"/>
      <c r="H2312"/>
      <c r="O2312"/>
      <c r="P2312"/>
    </row>
    <row r="2313" spans="2:16" x14ac:dyDescent="0.25">
      <c r="B2313"/>
      <c r="E2313"/>
      <c r="F2313"/>
      <c r="G2313"/>
      <c r="H2313"/>
      <c r="O2313"/>
      <c r="P2313"/>
    </row>
    <row r="2314" spans="2:16" x14ac:dyDescent="0.25">
      <c r="B2314"/>
      <c r="E2314"/>
      <c r="F2314"/>
      <c r="G2314"/>
      <c r="H2314"/>
      <c r="O2314"/>
      <c r="P2314"/>
    </row>
    <row r="2315" spans="2:16" x14ac:dyDescent="0.25">
      <c r="B2315"/>
      <c r="E2315"/>
      <c r="F2315"/>
      <c r="G2315"/>
      <c r="H2315"/>
      <c r="O2315"/>
      <c r="P2315"/>
    </row>
    <row r="2316" spans="2:16" x14ac:dyDescent="0.25">
      <c r="B2316"/>
      <c r="E2316"/>
      <c r="F2316"/>
      <c r="G2316"/>
      <c r="H2316"/>
      <c r="O2316"/>
      <c r="P2316"/>
    </row>
    <row r="2317" spans="2:16" x14ac:dyDescent="0.25">
      <c r="B2317"/>
      <c r="E2317"/>
      <c r="F2317"/>
      <c r="G2317"/>
      <c r="H2317"/>
      <c r="O2317"/>
      <c r="P2317"/>
    </row>
    <row r="2318" spans="2:16" x14ac:dyDescent="0.25">
      <c r="B2318"/>
      <c r="E2318"/>
      <c r="F2318"/>
      <c r="G2318"/>
      <c r="H2318"/>
      <c r="O2318"/>
      <c r="P2318"/>
    </row>
    <row r="2319" spans="2:16" x14ac:dyDescent="0.25">
      <c r="B2319"/>
      <c r="E2319"/>
      <c r="F2319"/>
      <c r="G2319"/>
      <c r="H2319"/>
      <c r="O2319"/>
      <c r="P2319"/>
    </row>
    <row r="2320" spans="2:16" x14ac:dyDescent="0.25">
      <c r="B2320"/>
      <c r="E2320"/>
      <c r="F2320"/>
      <c r="G2320"/>
      <c r="H2320"/>
      <c r="O2320"/>
      <c r="P2320"/>
    </row>
    <row r="2321" spans="2:16" x14ac:dyDescent="0.25">
      <c r="B2321"/>
      <c r="E2321"/>
      <c r="F2321"/>
      <c r="G2321"/>
      <c r="H2321"/>
      <c r="O2321"/>
      <c r="P2321"/>
    </row>
    <row r="2322" spans="2:16" x14ac:dyDescent="0.25">
      <c r="B2322"/>
      <c r="E2322"/>
      <c r="F2322"/>
      <c r="G2322"/>
      <c r="H2322"/>
      <c r="O2322"/>
      <c r="P2322"/>
    </row>
    <row r="2323" spans="2:16" x14ac:dyDescent="0.25">
      <c r="B2323"/>
      <c r="E2323"/>
      <c r="F2323"/>
      <c r="G2323"/>
      <c r="H2323"/>
      <c r="O2323"/>
      <c r="P2323"/>
    </row>
    <row r="2324" spans="2:16" x14ac:dyDescent="0.25">
      <c r="B2324"/>
      <c r="E2324"/>
      <c r="F2324"/>
      <c r="G2324"/>
      <c r="H2324"/>
      <c r="O2324"/>
      <c r="P2324"/>
    </row>
    <row r="2325" spans="2:16" x14ac:dyDescent="0.25">
      <c r="B2325"/>
      <c r="E2325"/>
      <c r="F2325"/>
      <c r="G2325"/>
      <c r="H2325"/>
      <c r="O2325"/>
      <c r="P2325"/>
    </row>
    <row r="2326" spans="2:16" x14ac:dyDescent="0.25">
      <c r="B2326"/>
      <c r="E2326"/>
      <c r="F2326"/>
      <c r="G2326"/>
      <c r="H2326"/>
      <c r="O2326"/>
      <c r="P2326"/>
    </row>
    <row r="2327" spans="2:16" x14ac:dyDescent="0.25">
      <c r="B2327"/>
      <c r="E2327"/>
      <c r="F2327"/>
      <c r="G2327"/>
      <c r="H2327"/>
      <c r="O2327"/>
      <c r="P2327"/>
    </row>
    <row r="2328" spans="2:16" x14ac:dyDescent="0.25">
      <c r="B2328"/>
      <c r="E2328"/>
      <c r="F2328"/>
      <c r="G2328"/>
      <c r="H2328"/>
      <c r="O2328"/>
      <c r="P2328"/>
    </row>
    <row r="2329" spans="2:16" x14ac:dyDescent="0.25">
      <c r="B2329"/>
      <c r="E2329"/>
      <c r="F2329"/>
      <c r="G2329"/>
      <c r="H2329"/>
      <c r="O2329"/>
      <c r="P2329"/>
    </row>
    <row r="2330" spans="2:16" x14ac:dyDescent="0.25">
      <c r="B2330"/>
      <c r="E2330"/>
      <c r="F2330"/>
      <c r="G2330"/>
      <c r="H2330"/>
      <c r="O2330"/>
      <c r="P2330"/>
    </row>
    <row r="2331" spans="2:16" x14ac:dyDescent="0.25">
      <c r="B2331"/>
      <c r="E2331"/>
      <c r="F2331"/>
      <c r="G2331"/>
      <c r="H2331"/>
      <c r="O2331"/>
      <c r="P2331"/>
    </row>
    <row r="2332" spans="2:16" x14ac:dyDescent="0.25">
      <c r="B2332"/>
      <c r="E2332"/>
      <c r="F2332"/>
      <c r="G2332"/>
      <c r="H2332"/>
      <c r="O2332"/>
      <c r="P2332"/>
    </row>
    <row r="2333" spans="2:16" x14ac:dyDescent="0.25">
      <c r="B2333"/>
      <c r="E2333"/>
      <c r="F2333"/>
      <c r="G2333"/>
      <c r="H2333"/>
      <c r="O2333"/>
      <c r="P2333"/>
    </row>
    <row r="2334" spans="2:16" x14ac:dyDescent="0.25">
      <c r="B2334"/>
      <c r="E2334"/>
      <c r="F2334"/>
      <c r="G2334"/>
      <c r="H2334"/>
      <c r="O2334"/>
      <c r="P2334"/>
    </row>
    <row r="2335" spans="2:16" x14ac:dyDescent="0.25">
      <c r="B2335"/>
      <c r="E2335"/>
      <c r="F2335"/>
      <c r="G2335"/>
      <c r="H2335"/>
      <c r="O2335"/>
      <c r="P2335"/>
    </row>
    <row r="2336" spans="2:16" x14ac:dyDescent="0.25">
      <c r="B2336"/>
      <c r="E2336"/>
      <c r="F2336"/>
      <c r="G2336"/>
      <c r="H2336"/>
      <c r="O2336"/>
      <c r="P2336"/>
    </row>
    <row r="2337" spans="2:16" x14ac:dyDescent="0.25">
      <c r="B2337"/>
      <c r="E2337"/>
      <c r="F2337"/>
      <c r="G2337"/>
      <c r="H2337"/>
      <c r="O2337"/>
      <c r="P2337"/>
    </row>
    <row r="2338" spans="2:16" x14ac:dyDescent="0.25">
      <c r="B2338"/>
      <c r="E2338"/>
      <c r="F2338"/>
      <c r="G2338"/>
      <c r="H2338"/>
      <c r="O2338"/>
      <c r="P2338"/>
    </row>
    <row r="2339" spans="2:16" x14ac:dyDescent="0.25">
      <c r="B2339"/>
      <c r="E2339"/>
      <c r="F2339"/>
      <c r="G2339"/>
      <c r="H2339"/>
      <c r="O2339"/>
      <c r="P2339"/>
    </row>
    <row r="2340" spans="2:16" x14ac:dyDescent="0.25">
      <c r="B2340"/>
      <c r="E2340"/>
      <c r="F2340"/>
      <c r="G2340"/>
      <c r="H2340"/>
      <c r="O2340"/>
      <c r="P2340"/>
    </row>
    <row r="2341" spans="2:16" x14ac:dyDescent="0.25">
      <c r="B2341"/>
      <c r="E2341"/>
      <c r="F2341"/>
      <c r="G2341"/>
      <c r="H2341"/>
      <c r="O2341"/>
      <c r="P2341"/>
    </row>
    <row r="2342" spans="2:16" x14ac:dyDescent="0.25">
      <c r="B2342"/>
      <c r="E2342"/>
      <c r="F2342"/>
      <c r="G2342"/>
      <c r="H2342"/>
      <c r="O2342"/>
      <c r="P2342"/>
    </row>
    <row r="2343" spans="2:16" x14ac:dyDescent="0.25">
      <c r="B2343"/>
      <c r="E2343"/>
      <c r="F2343"/>
      <c r="G2343"/>
      <c r="H2343"/>
      <c r="O2343"/>
      <c r="P2343"/>
    </row>
    <row r="2344" spans="2:16" x14ac:dyDescent="0.25">
      <c r="B2344"/>
      <c r="E2344"/>
      <c r="F2344"/>
      <c r="G2344"/>
      <c r="H2344"/>
      <c r="O2344"/>
      <c r="P2344"/>
    </row>
    <row r="2345" spans="2:16" x14ac:dyDescent="0.25">
      <c r="B2345"/>
      <c r="E2345"/>
      <c r="F2345"/>
      <c r="G2345"/>
      <c r="H2345"/>
      <c r="O2345"/>
      <c r="P2345"/>
    </row>
    <row r="2346" spans="2:16" x14ac:dyDescent="0.25">
      <c r="B2346"/>
      <c r="E2346"/>
      <c r="F2346"/>
      <c r="G2346"/>
      <c r="H2346"/>
      <c r="O2346"/>
      <c r="P2346"/>
    </row>
    <row r="2347" spans="2:16" x14ac:dyDescent="0.25">
      <c r="B2347"/>
      <c r="E2347"/>
      <c r="F2347"/>
      <c r="G2347"/>
      <c r="H2347"/>
      <c r="O2347"/>
      <c r="P2347"/>
    </row>
    <row r="2348" spans="2:16" x14ac:dyDescent="0.25">
      <c r="B2348"/>
      <c r="E2348"/>
      <c r="F2348"/>
      <c r="G2348"/>
      <c r="H2348"/>
      <c r="O2348"/>
      <c r="P2348"/>
    </row>
    <row r="2349" spans="2:16" x14ac:dyDescent="0.25">
      <c r="B2349"/>
      <c r="E2349"/>
      <c r="F2349"/>
      <c r="G2349"/>
      <c r="H2349"/>
      <c r="O2349"/>
      <c r="P2349"/>
    </row>
    <row r="2350" spans="2:16" x14ac:dyDescent="0.25">
      <c r="B2350"/>
      <c r="E2350"/>
      <c r="F2350"/>
      <c r="G2350"/>
      <c r="H2350"/>
      <c r="O2350"/>
      <c r="P2350"/>
    </row>
    <row r="2351" spans="2:16" x14ac:dyDescent="0.25">
      <c r="B2351"/>
      <c r="E2351"/>
      <c r="F2351"/>
      <c r="G2351"/>
      <c r="H2351"/>
      <c r="O2351"/>
      <c r="P2351"/>
    </row>
    <row r="2352" spans="2:16" x14ac:dyDescent="0.25">
      <c r="B2352"/>
      <c r="E2352"/>
      <c r="F2352"/>
      <c r="G2352"/>
      <c r="H2352"/>
      <c r="O2352"/>
      <c r="P2352"/>
    </row>
    <row r="2353" spans="2:16" x14ac:dyDescent="0.25">
      <c r="B2353"/>
      <c r="E2353"/>
      <c r="F2353"/>
      <c r="G2353"/>
      <c r="H2353"/>
      <c r="O2353"/>
      <c r="P2353"/>
    </row>
    <row r="2354" spans="2:16" x14ac:dyDescent="0.25">
      <c r="B2354"/>
      <c r="E2354"/>
      <c r="F2354"/>
      <c r="G2354"/>
      <c r="H2354"/>
      <c r="O2354"/>
      <c r="P2354"/>
    </row>
    <row r="2355" spans="2:16" x14ac:dyDescent="0.25">
      <c r="B2355"/>
      <c r="E2355"/>
      <c r="F2355"/>
      <c r="G2355"/>
      <c r="H2355"/>
      <c r="O2355"/>
      <c r="P2355"/>
    </row>
    <row r="2356" spans="2:16" x14ac:dyDescent="0.25">
      <c r="B2356"/>
      <c r="E2356"/>
      <c r="F2356"/>
      <c r="G2356"/>
      <c r="H2356"/>
      <c r="O2356"/>
      <c r="P2356"/>
    </row>
    <row r="2357" spans="2:16" x14ac:dyDescent="0.25">
      <c r="B2357"/>
      <c r="E2357"/>
      <c r="F2357"/>
      <c r="G2357"/>
      <c r="H2357"/>
      <c r="O2357"/>
      <c r="P2357"/>
    </row>
    <row r="2358" spans="2:16" x14ac:dyDescent="0.25">
      <c r="B2358"/>
      <c r="E2358"/>
      <c r="F2358"/>
      <c r="G2358"/>
      <c r="H2358"/>
      <c r="O2358"/>
      <c r="P2358"/>
    </row>
    <row r="2359" spans="2:16" x14ac:dyDescent="0.25">
      <c r="B2359"/>
      <c r="E2359"/>
      <c r="F2359"/>
      <c r="G2359"/>
      <c r="H2359"/>
      <c r="O2359"/>
      <c r="P2359"/>
    </row>
    <row r="2360" spans="2:16" x14ac:dyDescent="0.25">
      <c r="B2360"/>
      <c r="E2360"/>
      <c r="F2360"/>
      <c r="G2360"/>
      <c r="H2360"/>
      <c r="O2360"/>
      <c r="P2360"/>
    </row>
    <row r="2361" spans="2:16" x14ac:dyDescent="0.25">
      <c r="B2361"/>
      <c r="E2361"/>
      <c r="F2361"/>
      <c r="G2361"/>
      <c r="H2361"/>
      <c r="O2361"/>
      <c r="P2361"/>
    </row>
    <row r="2362" spans="2:16" x14ac:dyDescent="0.25">
      <c r="B2362"/>
      <c r="E2362"/>
      <c r="F2362"/>
      <c r="G2362"/>
      <c r="H2362"/>
      <c r="O2362"/>
      <c r="P2362"/>
    </row>
    <row r="2363" spans="2:16" x14ac:dyDescent="0.25">
      <c r="B2363"/>
      <c r="E2363"/>
      <c r="F2363"/>
      <c r="G2363"/>
      <c r="H2363"/>
      <c r="O2363"/>
      <c r="P2363"/>
    </row>
    <row r="2364" spans="2:16" x14ac:dyDescent="0.25">
      <c r="B2364"/>
      <c r="E2364"/>
      <c r="F2364"/>
      <c r="G2364"/>
      <c r="H2364"/>
      <c r="O2364"/>
      <c r="P2364"/>
    </row>
    <row r="2365" spans="2:16" x14ac:dyDescent="0.25">
      <c r="B2365"/>
      <c r="E2365"/>
      <c r="F2365"/>
      <c r="G2365"/>
      <c r="H2365"/>
      <c r="O2365"/>
      <c r="P2365"/>
    </row>
    <row r="2366" spans="2:16" x14ac:dyDescent="0.25">
      <c r="B2366"/>
      <c r="E2366"/>
      <c r="F2366"/>
      <c r="G2366"/>
      <c r="H2366"/>
      <c r="O2366"/>
      <c r="P2366"/>
    </row>
    <row r="2367" spans="2:16" x14ac:dyDescent="0.25">
      <c r="B2367"/>
      <c r="E2367"/>
      <c r="F2367"/>
      <c r="G2367"/>
      <c r="H2367"/>
      <c r="O2367"/>
      <c r="P2367"/>
    </row>
    <row r="2368" spans="2:16" x14ac:dyDescent="0.25">
      <c r="B2368"/>
      <c r="E2368"/>
      <c r="F2368"/>
      <c r="G2368"/>
      <c r="H2368"/>
      <c r="O2368"/>
      <c r="P2368"/>
    </row>
    <row r="2369" spans="2:16" x14ac:dyDescent="0.25">
      <c r="B2369"/>
      <c r="E2369"/>
      <c r="F2369"/>
      <c r="G2369"/>
      <c r="H2369"/>
      <c r="O2369"/>
      <c r="P2369"/>
    </row>
    <row r="2370" spans="2:16" x14ac:dyDescent="0.25">
      <c r="B2370"/>
      <c r="E2370"/>
      <c r="F2370"/>
      <c r="G2370"/>
      <c r="H2370"/>
      <c r="O2370"/>
      <c r="P2370"/>
    </row>
    <row r="2371" spans="2:16" x14ac:dyDescent="0.25">
      <c r="B2371"/>
      <c r="E2371"/>
      <c r="F2371"/>
      <c r="G2371"/>
      <c r="H2371"/>
      <c r="O2371"/>
      <c r="P2371"/>
    </row>
    <row r="2372" spans="2:16" x14ac:dyDescent="0.25">
      <c r="B2372"/>
      <c r="E2372"/>
      <c r="F2372"/>
      <c r="G2372"/>
      <c r="H2372"/>
      <c r="O2372"/>
      <c r="P2372"/>
    </row>
    <row r="2373" spans="2:16" x14ac:dyDescent="0.25">
      <c r="B2373"/>
      <c r="E2373"/>
      <c r="F2373"/>
      <c r="G2373"/>
      <c r="H2373"/>
      <c r="O2373"/>
      <c r="P2373"/>
    </row>
    <row r="2374" spans="2:16" x14ac:dyDescent="0.25">
      <c r="B2374"/>
      <c r="E2374"/>
      <c r="F2374"/>
      <c r="G2374"/>
      <c r="H2374"/>
      <c r="O2374"/>
      <c r="P2374"/>
    </row>
    <row r="2375" spans="2:16" x14ac:dyDescent="0.25">
      <c r="B2375"/>
      <c r="E2375"/>
      <c r="F2375"/>
      <c r="G2375"/>
      <c r="H2375"/>
      <c r="O2375"/>
      <c r="P2375"/>
    </row>
    <row r="2376" spans="2:16" x14ac:dyDescent="0.25">
      <c r="B2376"/>
      <c r="E2376"/>
      <c r="F2376"/>
      <c r="G2376"/>
      <c r="H2376"/>
      <c r="O2376"/>
      <c r="P2376"/>
    </row>
    <row r="2377" spans="2:16" x14ac:dyDescent="0.25">
      <c r="B2377"/>
      <c r="E2377"/>
      <c r="F2377"/>
      <c r="G2377"/>
      <c r="H2377"/>
      <c r="O2377"/>
      <c r="P2377"/>
    </row>
    <row r="2378" spans="2:16" x14ac:dyDescent="0.25">
      <c r="B2378"/>
      <c r="E2378"/>
      <c r="F2378"/>
      <c r="G2378"/>
      <c r="H2378"/>
      <c r="O2378"/>
      <c r="P2378"/>
    </row>
    <row r="2379" spans="2:16" x14ac:dyDescent="0.25">
      <c r="B2379"/>
      <c r="E2379"/>
      <c r="F2379"/>
      <c r="G2379"/>
      <c r="H2379"/>
      <c r="O2379"/>
      <c r="P2379"/>
    </row>
    <row r="2380" spans="2:16" x14ac:dyDescent="0.25">
      <c r="B2380"/>
      <c r="E2380"/>
      <c r="F2380"/>
      <c r="G2380"/>
      <c r="H2380"/>
      <c r="O2380"/>
      <c r="P2380"/>
    </row>
    <row r="2381" spans="2:16" x14ac:dyDescent="0.25">
      <c r="B2381"/>
      <c r="E2381"/>
      <c r="F2381"/>
      <c r="G2381"/>
      <c r="H2381"/>
      <c r="O2381"/>
      <c r="P2381"/>
    </row>
    <row r="2382" spans="2:16" x14ac:dyDescent="0.25">
      <c r="B2382"/>
      <c r="E2382"/>
      <c r="F2382"/>
      <c r="G2382"/>
      <c r="H2382"/>
      <c r="O2382"/>
      <c r="P2382"/>
    </row>
    <row r="2383" spans="2:16" x14ac:dyDescent="0.25">
      <c r="B2383"/>
      <c r="E2383"/>
      <c r="F2383"/>
      <c r="G2383"/>
      <c r="H2383"/>
      <c r="O2383"/>
      <c r="P2383"/>
    </row>
    <row r="2384" spans="2:16" x14ac:dyDescent="0.25">
      <c r="B2384"/>
      <c r="E2384"/>
      <c r="F2384"/>
      <c r="G2384"/>
      <c r="H2384"/>
      <c r="O2384"/>
      <c r="P2384"/>
    </row>
    <row r="2385" spans="2:16" x14ac:dyDescent="0.25">
      <c r="B2385"/>
      <c r="E2385"/>
      <c r="F2385"/>
      <c r="G2385"/>
      <c r="H2385"/>
      <c r="O2385"/>
      <c r="P2385"/>
    </row>
    <row r="2386" spans="2:16" x14ac:dyDescent="0.25">
      <c r="B2386"/>
      <c r="E2386"/>
      <c r="F2386"/>
      <c r="G2386"/>
      <c r="H2386"/>
      <c r="O2386"/>
      <c r="P2386"/>
    </row>
    <row r="2387" spans="2:16" x14ac:dyDescent="0.25">
      <c r="B2387"/>
      <c r="E2387"/>
      <c r="F2387"/>
      <c r="G2387"/>
      <c r="H2387"/>
      <c r="O2387"/>
      <c r="P2387"/>
    </row>
    <row r="2388" spans="2:16" x14ac:dyDescent="0.25">
      <c r="B2388"/>
      <c r="E2388"/>
      <c r="F2388"/>
      <c r="G2388"/>
      <c r="H2388"/>
      <c r="O2388"/>
      <c r="P2388"/>
    </row>
    <row r="2389" spans="2:16" x14ac:dyDescent="0.25">
      <c r="B2389"/>
      <c r="E2389"/>
      <c r="F2389"/>
      <c r="G2389"/>
      <c r="H2389"/>
      <c r="O2389"/>
      <c r="P2389"/>
    </row>
    <row r="2390" spans="2:16" x14ac:dyDescent="0.25">
      <c r="B2390"/>
      <c r="E2390"/>
      <c r="F2390"/>
      <c r="G2390"/>
      <c r="H2390"/>
      <c r="O2390"/>
      <c r="P2390"/>
    </row>
    <row r="2391" spans="2:16" x14ac:dyDescent="0.25">
      <c r="B2391"/>
      <c r="E2391"/>
      <c r="F2391"/>
      <c r="G2391"/>
      <c r="H2391"/>
      <c r="O2391"/>
      <c r="P2391"/>
    </row>
    <row r="2392" spans="2:16" x14ac:dyDescent="0.25">
      <c r="B2392"/>
      <c r="E2392"/>
      <c r="F2392"/>
      <c r="G2392"/>
      <c r="H2392"/>
      <c r="O2392"/>
      <c r="P2392"/>
    </row>
    <row r="2393" spans="2:16" x14ac:dyDescent="0.25">
      <c r="B2393"/>
      <c r="E2393"/>
      <c r="F2393"/>
      <c r="G2393"/>
      <c r="H2393"/>
      <c r="O2393"/>
      <c r="P2393"/>
    </row>
    <row r="2394" spans="2:16" x14ac:dyDescent="0.25">
      <c r="B2394"/>
      <c r="E2394"/>
      <c r="F2394"/>
      <c r="G2394"/>
      <c r="H2394"/>
      <c r="O2394"/>
      <c r="P2394"/>
    </row>
    <row r="2395" spans="2:16" x14ac:dyDescent="0.25">
      <c r="B2395"/>
      <c r="E2395"/>
      <c r="F2395"/>
      <c r="G2395"/>
      <c r="H2395"/>
      <c r="O2395"/>
      <c r="P2395"/>
    </row>
    <row r="2396" spans="2:16" x14ac:dyDescent="0.25">
      <c r="B2396"/>
      <c r="E2396"/>
      <c r="F2396"/>
      <c r="G2396"/>
      <c r="H2396"/>
      <c r="O2396"/>
      <c r="P2396"/>
    </row>
    <row r="2397" spans="2:16" x14ac:dyDescent="0.25">
      <c r="B2397"/>
      <c r="E2397"/>
      <c r="F2397"/>
      <c r="G2397"/>
      <c r="H2397"/>
      <c r="O2397"/>
      <c r="P2397"/>
    </row>
    <row r="2398" spans="2:16" x14ac:dyDescent="0.25">
      <c r="B2398"/>
      <c r="E2398"/>
      <c r="F2398"/>
      <c r="G2398"/>
      <c r="H2398"/>
      <c r="O2398"/>
      <c r="P2398"/>
    </row>
    <row r="2399" spans="2:16" x14ac:dyDescent="0.25">
      <c r="B2399"/>
      <c r="E2399"/>
      <c r="F2399"/>
      <c r="G2399"/>
      <c r="H2399"/>
      <c r="O2399"/>
      <c r="P2399"/>
    </row>
    <row r="2400" spans="2:16" x14ac:dyDescent="0.25">
      <c r="B2400"/>
      <c r="E2400"/>
      <c r="F2400"/>
      <c r="G2400"/>
      <c r="H2400"/>
      <c r="O2400"/>
      <c r="P2400"/>
    </row>
    <row r="2401" spans="2:16" x14ac:dyDescent="0.25">
      <c r="B2401"/>
      <c r="E2401"/>
      <c r="F2401"/>
      <c r="G2401"/>
      <c r="H2401"/>
      <c r="O2401"/>
      <c r="P2401"/>
    </row>
    <row r="2402" spans="2:16" x14ac:dyDescent="0.25">
      <c r="B2402"/>
      <c r="E2402"/>
      <c r="F2402"/>
      <c r="G2402"/>
      <c r="H2402"/>
      <c r="O2402"/>
      <c r="P2402"/>
    </row>
    <row r="2403" spans="2:16" x14ac:dyDescent="0.25">
      <c r="B2403"/>
      <c r="E2403"/>
      <c r="F2403"/>
      <c r="G2403"/>
      <c r="H2403"/>
      <c r="O2403"/>
      <c r="P2403"/>
    </row>
    <row r="2404" spans="2:16" x14ac:dyDescent="0.25">
      <c r="B2404"/>
      <c r="E2404"/>
      <c r="F2404"/>
      <c r="G2404"/>
      <c r="H2404"/>
      <c r="O2404"/>
      <c r="P2404"/>
    </row>
    <row r="2405" spans="2:16" x14ac:dyDescent="0.25">
      <c r="B2405"/>
      <c r="E2405"/>
      <c r="F2405"/>
      <c r="G2405"/>
      <c r="H2405"/>
      <c r="O2405"/>
      <c r="P2405"/>
    </row>
    <row r="2406" spans="2:16" x14ac:dyDescent="0.25">
      <c r="B2406"/>
      <c r="E2406"/>
      <c r="F2406"/>
      <c r="G2406"/>
      <c r="H2406"/>
      <c r="O2406"/>
      <c r="P2406"/>
    </row>
    <row r="2407" spans="2:16" x14ac:dyDescent="0.25">
      <c r="B2407"/>
      <c r="E2407"/>
      <c r="F2407"/>
      <c r="G2407"/>
      <c r="H2407"/>
      <c r="O2407"/>
      <c r="P2407"/>
    </row>
    <row r="2408" spans="2:16" x14ac:dyDescent="0.25">
      <c r="B2408"/>
      <c r="E2408"/>
      <c r="F2408"/>
      <c r="G2408"/>
      <c r="H2408"/>
      <c r="O2408"/>
      <c r="P2408"/>
    </row>
    <row r="2409" spans="2:16" x14ac:dyDescent="0.25">
      <c r="B2409"/>
      <c r="E2409"/>
      <c r="F2409"/>
      <c r="G2409"/>
      <c r="H2409"/>
      <c r="O2409"/>
      <c r="P2409"/>
    </row>
    <row r="2410" spans="2:16" x14ac:dyDescent="0.25">
      <c r="B2410"/>
      <c r="E2410"/>
      <c r="F2410"/>
      <c r="G2410"/>
      <c r="H2410"/>
      <c r="O2410"/>
      <c r="P2410"/>
    </row>
    <row r="2411" spans="2:16" x14ac:dyDescent="0.25">
      <c r="B2411"/>
      <c r="E2411"/>
      <c r="F2411"/>
      <c r="G2411"/>
      <c r="H2411"/>
      <c r="O2411"/>
      <c r="P2411"/>
    </row>
    <row r="2412" spans="2:16" x14ac:dyDescent="0.25">
      <c r="B2412"/>
      <c r="E2412"/>
      <c r="F2412"/>
      <c r="G2412"/>
      <c r="H2412"/>
      <c r="O2412"/>
      <c r="P2412"/>
    </row>
    <row r="2413" spans="2:16" x14ac:dyDescent="0.25">
      <c r="B2413"/>
      <c r="E2413"/>
      <c r="F2413"/>
      <c r="G2413"/>
      <c r="H2413"/>
      <c r="O2413"/>
      <c r="P2413"/>
    </row>
    <row r="2414" spans="2:16" x14ac:dyDescent="0.25">
      <c r="B2414"/>
      <c r="E2414"/>
      <c r="F2414"/>
      <c r="G2414"/>
      <c r="H2414"/>
      <c r="O2414"/>
      <c r="P2414"/>
    </row>
    <row r="2415" spans="2:16" x14ac:dyDescent="0.25">
      <c r="B2415"/>
      <c r="E2415"/>
      <c r="F2415"/>
      <c r="G2415"/>
      <c r="H2415"/>
      <c r="O2415"/>
      <c r="P2415"/>
    </row>
    <row r="2416" spans="2:16" x14ac:dyDescent="0.25">
      <c r="B2416"/>
      <c r="E2416"/>
      <c r="F2416"/>
      <c r="G2416"/>
      <c r="H2416"/>
      <c r="O2416"/>
      <c r="P2416"/>
    </row>
    <row r="2417" spans="2:16" x14ac:dyDescent="0.25">
      <c r="B2417"/>
      <c r="E2417"/>
      <c r="F2417"/>
      <c r="G2417"/>
      <c r="H2417"/>
      <c r="O2417"/>
      <c r="P2417"/>
    </row>
    <row r="2418" spans="2:16" x14ac:dyDescent="0.25">
      <c r="B2418"/>
      <c r="E2418"/>
      <c r="F2418"/>
      <c r="G2418"/>
      <c r="H2418"/>
      <c r="O2418"/>
      <c r="P2418"/>
    </row>
    <row r="2419" spans="2:16" x14ac:dyDescent="0.25">
      <c r="B2419"/>
      <c r="E2419"/>
      <c r="F2419"/>
      <c r="G2419"/>
      <c r="H2419"/>
      <c r="O2419"/>
      <c r="P2419"/>
    </row>
    <row r="2420" spans="2:16" x14ac:dyDescent="0.25">
      <c r="B2420"/>
      <c r="E2420"/>
      <c r="F2420"/>
      <c r="G2420"/>
      <c r="H2420"/>
      <c r="O2420"/>
      <c r="P2420"/>
    </row>
    <row r="2421" spans="2:16" x14ac:dyDescent="0.25">
      <c r="B2421"/>
      <c r="E2421"/>
      <c r="F2421"/>
      <c r="G2421"/>
      <c r="H2421"/>
      <c r="O2421"/>
      <c r="P2421"/>
    </row>
    <row r="2422" spans="2:16" x14ac:dyDescent="0.25">
      <c r="B2422"/>
      <c r="E2422"/>
      <c r="F2422"/>
      <c r="G2422"/>
      <c r="H2422"/>
      <c r="O2422"/>
      <c r="P2422"/>
    </row>
    <row r="2423" spans="2:16" x14ac:dyDescent="0.25">
      <c r="B2423"/>
      <c r="E2423"/>
      <c r="F2423"/>
      <c r="G2423"/>
      <c r="H2423"/>
      <c r="O2423"/>
      <c r="P2423"/>
    </row>
    <row r="2424" spans="2:16" x14ac:dyDescent="0.25">
      <c r="B2424"/>
      <c r="E2424"/>
      <c r="F2424"/>
      <c r="G2424"/>
      <c r="H2424"/>
      <c r="O2424"/>
      <c r="P2424"/>
    </row>
    <row r="2425" spans="2:16" x14ac:dyDescent="0.25">
      <c r="B2425"/>
      <c r="E2425"/>
      <c r="F2425"/>
      <c r="G2425"/>
      <c r="H2425"/>
      <c r="O2425"/>
      <c r="P2425"/>
    </row>
    <row r="2426" spans="2:16" x14ac:dyDescent="0.25">
      <c r="B2426"/>
      <c r="E2426"/>
      <c r="F2426"/>
      <c r="G2426"/>
      <c r="H2426"/>
      <c r="O2426"/>
      <c r="P2426"/>
    </row>
    <row r="2427" spans="2:16" x14ac:dyDescent="0.25">
      <c r="B2427"/>
      <c r="E2427"/>
      <c r="F2427"/>
      <c r="G2427"/>
      <c r="H2427"/>
      <c r="O2427"/>
      <c r="P2427"/>
    </row>
    <row r="2428" spans="2:16" x14ac:dyDescent="0.25">
      <c r="B2428"/>
      <c r="E2428"/>
      <c r="F2428"/>
      <c r="G2428"/>
      <c r="H2428"/>
      <c r="O2428"/>
      <c r="P2428"/>
    </row>
    <row r="2429" spans="2:16" x14ac:dyDescent="0.25">
      <c r="B2429"/>
      <c r="E2429"/>
      <c r="F2429"/>
      <c r="G2429"/>
      <c r="H2429"/>
      <c r="O2429"/>
      <c r="P2429"/>
    </row>
    <row r="2430" spans="2:16" x14ac:dyDescent="0.25">
      <c r="B2430"/>
      <c r="E2430"/>
      <c r="F2430"/>
      <c r="G2430"/>
      <c r="H2430"/>
      <c r="O2430"/>
      <c r="P2430"/>
    </row>
    <row r="2431" spans="2:16" x14ac:dyDescent="0.25">
      <c r="B2431"/>
      <c r="E2431"/>
      <c r="F2431"/>
      <c r="G2431"/>
      <c r="H2431"/>
      <c r="O2431"/>
      <c r="P2431"/>
    </row>
    <row r="2432" spans="2:16" x14ac:dyDescent="0.25">
      <c r="B2432"/>
      <c r="E2432"/>
      <c r="F2432"/>
      <c r="G2432"/>
      <c r="H2432"/>
      <c r="O2432"/>
      <c r="P2432"/>
    </row>
    <row r="2433" spans="2:16" x14ac:dyDescent="0.25">
      <c r="B2433"/>
      <c r="E2433"/>
      <c r="F2433"/>
      <c r="G2433"/>
      <c r="H2433"/>
      <c r="O2433"/>
      <c r="P2433"/>
    </row>
    <row r="2434" spans="2:16" x14ac:dyDescent="0.25">
      <c r="B2434"/>
      <c r="E2434"/>
      <c r="F2434"/>
      <c r="G2434"/>
      <c r="H2434"/>
      <c r="O2434"/>
      <c r="P2434"/>
    </row>
    <row r="2435" spans="2:16" x14ac:dyDescent="0.25">
      <c r="B2435"/>
      <c r="E2435"/>
      <c r="F2435"/>
      <c r="G2435"/>
      <c r="H2435"/>
      <c r="O2435"/>
      <c r="P2435"/>
    </row>
    <row r="2436" spans="2:16" x14ac:dyDescent="0.25">
      <c r="B2436"/>
      <c r="E2436"/>
      <c r="F2436"/>
      <c r="G2436"/>
      <c r="H2436"/>
      <c r="O2436"/>
      <c r="P2436"/>
    </row>
    <row r="2437" spans="2:16" x14ac:dyDescent="0.25">
      <c r="B2437"/>
      <c r="E2437"/>
      <c r="F2437"/>
      <c r="G2437"/>
      <c r="H2437"/>
      <c r="O2437"/>
      <c r="P2437"/>
    </row>
    <row r="2438" spans="2:16" x14ac:dyDescent="0.25">
      <c r="B2438"/>
      <c r="E2438"/>
      <c r="F2438"/>
      <c r="G2438"/>
      <c r="H2438"/>
      <c r="O2438"/>
      <c r="P2438"/>
    </row>
    <row r="2439" spans="2:16" x14ac:dyDescent="0.25">
      <c r="B2439"/>
      <c r="E2439"/>
      <c r="F2439"/>
      <c r="G2439"/>
      <c r="H2439"/>
      <c r="O2439"/>
      <c r="P2439"/>
    </row>
    <row r="2440" spans="2:16" x14ac:dyDescent="0.25">
      <c r="B2440"/>
      <c r="E2440"/>
      <c r="F2440"/>
      <c r="G2440"/>
      <c r="H2440"/>
      <c r="O2440"/>
      <c r="P2440"/>
    </row>
    <row r="2441" spans="2:16" x14ac:dyDescent="0.25">
      <c r="B2441"/>
      <c r="E2441"/>
      <c r="F2441"/>
      <c r="G2441"/>
      <c r="H2441"/>
      <c r="O2441"/>
      <c r="P2441"/>
    </row>
    <row r="2442" spans="2:16" x14ac:dyDescent="0.25">
      <c r="B2442"/>
      <c r="E2442"/>
      <c r="F2442"/>
      <c r="G2442"/>
      <c r="H2442"/>
      <c r="O2442"/>
      <c r="P2442"/>
    </row>
    <row r="2443" spans="2:16" x14ac:dyDescent="0.25">
      <c r="B2443"/>
      <c r="E2443"/>
      <c r="F2443"/>
      <c r="G2443"/>
      <c r="H2443"/>
      <c r="O2443"/>
      <c r="P2443"/>
    </row>
    <row r="2444" spans="2:16" x14ac:dyDescent="0.25">
      <c r="B2444"/>
      <c r="E2444"/>
      <c r="F2444"/>
      <c r="G2444"/>
      <c r="H2444"/>
      <c r="O2444"/>
      <c r="P2444"/>
    </row>
    <row r="2445" spans="2:16" x14ac:dyDescent="0.25">
      <c r="B2445"/>
      <c r="E2445"/>
      <c r="F2445"/>
      <c r="G2445"/>
      <c r="H2445"/>
      <c r="O2445"/>
      <c r="P2445"/>
    </row>
    <row r="2446" spans="2:16" x14ac:dyDescent="0.25">
      <c r="B2446"/>
      <c r="E2446"/>
      <c r="F2446"/>
      <c r="G2446"/>
      <c r="H2446"/>
      <c r="O2446"/>
      <c r="P2446"/>
    </row>
    <row r="2447" spans="2:16" x14ac:dyDescent="0.25">
      <c r="B2447"/>
      <c r="E2447"/>
      <c r="F2447"/>
      <c r="G2447"/>
      <c r="H2447"/>
      <c r="O2447"/>
      <c r="P2447"/>
    </row>
    <row r="2448" spans="2:16" x14ac:dyDescent="0.25">
      <c r="B2448"/>
      <c r="E2448"/>
      <c r="F2448"/>
      <c r="G2448"/>
      <c r="H2448"/>
      <c r="O2448"/>
      <c r="P2448"/>
    </row>
    <row r="2449" spans="2:16" x14ac:dyDescent="0.25">
      <c r="B2449"/>
      <c r="E2449"/>
      <c r="F2449"/>
      <c r="G2449"/>
      <c r="H2449"/>
      <c r="O2449"/>
      <c r="P2449"/>
    </row>
    <row r="2450" spans="2:16" x14ac:dyDescent="0.25">
      <c r="B2450"/>
      <c r="E2450"/>
      <c r="F2450"/>
      <c r="G2450"/>
      <c r="H2450"/>
      <c r="O2450"/>
      <c r="P2450"/>
    </row>
    <row r="2451" spans="2:16" x14ac:dyDescent="0.25">
      <c r="B2451"/>
      <c r="E2451"/>
      <c r="F2451"/>
      <c r="G2451"/>
      <c r="H2451"/>
      <c r="O2451"/>
      <c r="P2451"/>
    </row>
    <row r="2452" spans="2:16" x14ac:dyDescent="0.25">
      <c r="B2452"/>
      <c r="E2452"/>
      <c r="F2452"/>
      <c r="G2452"/>
      <c r="H2452"/>
      <c r="O2452"/>
      <c r="P2452"/>
    </row>
    <row r="2453" spans="2:16" x14ac:dyDescent="0.25">
      <c r="B2453"/>
      <c r="E2453"/>
      <c r="F2453"/>
      <c r="G2453"/>
      <c r="H2453"/>
      <c r="O2453"/>
      <c r="P2453"/>
    </row>
    <row r="2454" spans="2:16" x14ac:dyDescent="0.25">
      <c r="B2454"/>
      <c r="E2454"/>
      <c r="F2454"/>
      <c r="G2454"/>
      <c r="H2454"/>
      <c r="O2454"/>
      <c r="P2454"/>
    </row>
    <row r="2455" spans="2:16" x14ac:dyDescent="0.25">
      <c r="B2455"/>
      <c r="E2455"/>
      <c r="F2455"/>
      <c r="G2455"/>
      <c r="H2455"/>
      <c r="O2455"/>
      <c r="P2455"/>
    </row>
    <row r="2456" spans="2:16" x14ac:dyDescent="0.25">
      <c r="B2456"/>
      <c r="E2456"/>
      <c r="F2456"/>
      <c r="G2456"/>
      <c r="H2456"/>
      <c r="O2456"/>
      <c r="P2456"/>
    </row>
    <row r="2457" spans="2:16" x14ac:dyDescent="0.25">
      <c r="B2457"/>
      <c r="E2457"/>
      <c r="F2457"/>
      <c r="G2457"/>
      <c r="H2457"/>
      <c r="O2457"/>
      <c r="P2457"/>
    </row>
    <row r="2458" spans="2:16" x14ac:dyDescent="0.25">
      <c r="B2458"/>
      <c r="E2458"/>
      <c r="F2458"/>
      <c r="G2458"/>
      <c r="H2458"/>
      <c r="O2458"/>
      <c r="P2458"/>
    </row>
    <row r="2459" spans="2:16" x14ac:dyDescent="0.25">
      <c r="B2459"/>
      <c r="E2459"/>
      <c r="F2459"/>
      <c r="G2459"/>
      <c r="H2459"/>
      <c r="O2459"/>
      <c r="P2459"/>
    </row>
    <row r="2460" spans="2:16" x14ac:dyDescent="0.25">
      <c r="B2460"/>
      <c r="E2460"/>
      <c r="F2460"/>
      <c r="G2460"/>
      <c r="H2460"/>
      <c r="O2460"/>
      <c r="P2460"/>
    </row>
    <row r="2461" spans="2:16" x14ac:dyDescent="0.25">
      <c r="B2461"/>
      <c r="E2461"/>
      <c r="F2461"/>
      <c r="G2461"/>
      <c r="H2461"/>
      <c r="O2461"/>
      <c r="P2461"/>
    </row>
    <row r="2462" spans="2:16" x14ac:dyDescent="0.25">
      <c r="B2462"/>
      <c r="E2462"/>
      <c r="F2462"/>
      <c r="G2462"/>
      <c r="H2462"/>
      <c r="O2462"/>
      <c r="P2462"/>
    </row>
    <row r="2463" spans="2:16" x14ac:dyDescent="0.25">
      <c r="B2463"/>
      <c r="E2463"/>
      <c r="F2463"/>
      <c r="G2463"/>
      <c r="H2463"/>
      <c r="O2463"/>
      <c r="P2463"/>
    </row>
    <row r="2464" spans="2:16" x14ac:dyDescent="0.25">
      <c r="B2464"/>
      <c r="E2464"/>
      <c r="F2464"/>
      <c r="G2464"/>
      <c r="H2464"/>
      <c r="O2464"/>
      <c r="P2464"/>
    </row>
    <row r="2465" spans="2:16" x14ac:dyDescent="0.25">
      <c r="B2465"/>
      <c r="E2465"/>
      <c r="F2465"/>
      <c r="G2465"/>
      <c r="H2465"/>
      <c r="O2465"/>
      <c r="P2465"/>
    </row>
    <row r="2466" spans="2:16" x14ac:dyDescent="0.25">
      <c r="B2466"/>
      <c r="E2466"/>
      <c r="F2466"/>
      <c r="G2466"/>
      <c r="H2466"/>
      <c r="O2466"/>
      <c r="P2466"/>
    </row>
    <row r="2467" spans="2:16" x14ac:dyDescent="0.25">
      <c r="B2467"/>
      <c r="E2467"/>
      <c r="F2467"/>
      <c r="G2467"/>
      <c r="H2467"/>
      <c r="O2467"/>
      <c r="P2467"/>
    </row>
    <row r="2468" spans="2:16" x14ac:dyDescent="0.25">
      <c r="B2468"/>
      <c r="E2468"/>
      <c r="F2468"/>
      <c r="G2468"/>
      <c r="H2468"/>
      <c r="O2468"/>
      <c r="P2468"/>
    </row>
    <row r="2469" spans="2:16" x14ac:dyDescent="0.25">
      <c r="B2469"/>
      <c r="E2469"/>
      <c r="F2469"/>
      <c r="G2469"/>
      <c r="H2469"/>
      <c r="O2469"/>
      <c r="P2469"/>
    </row>
    <row r="2470" spans="2:16" x14ac:dyDescent="0.25">
      <c r="B2470"/>
      <c r="E2470"/>
      <c r="F2470"/>
      <c r="G2470"/>
      <c r="H2470"/>
      <c r="O2470"/>
      <c r="P2470"/>
    </row>
    <row r="2471" spans="2:16" x14ac:dyDescent="0.25">
      <c r="B2471"/>
      <c r="E2471"/>
      <c r="F2471"/>
      <c r="G2471"/>
      <c r="H2471"/>
      <c r="O2471"/>
      <c r="P2471"/>
    </row>
    <row r="2472" spans="2:16" x14ac:dyDescent="0.25">
      <c r="B2472"/>
      <c r="E2472"/>
      <c r="F2472"/>
      <c r="G2472"/>
      <c r="H2472"/>
      <c r="O2472"/>
      <c r="P2472"/>
    </row>
    <row r="2473" spans="2:16" x14ac:dyDescent="0.25">
      <c r="B2473"/>
      <c r="E2473"/>
      <c r="F2473"/>
      <c r="G2473"/>
      <c r="H2473"/>
      <c r="O2473"/>
      <c r="P2473"/>
    </row>
    <row r="2474" spans="2:16" x14ac:dyDescent="0.25">
      <c r="B2474"/>
      <c r="E2474"/>
      <c r="F2474"/>
      <c r="G2474"/>
      <c r="H2474"/>
      <c r="O2474"/>
      <c r="P2474"/>
    </row>
    <row r="2475" spans="2:16" x14ac:dyDescent="0.25">
      <c r="B2475"/>
      <c r="E2475"/>
      <c r="F2475"/>
      <c r="G2475"/>
      <c r="H2475"/>
      <c r="O2475"/>
      <c r="P2475"/>
    </row>
    <row r="2476" spans="2:16" x14ac:dyDescent="0.25">
      <c r="B2476"/>
      <c r="E2476"/>
      <c r="F2476"/>
      <c r="G2476"/>
      <c r="H2476"/>
      <c r="O2476"/>
      <c r="P2476"/>
    </row>
    <row r="2477" spans="2:16" x14ac:dyDescent="0.25">
      <c r="B2477"/>
      <c r="E2477"/>
      <c r="F2477"/>
      <c r="G2477"/>
      <c r="H2477"/>
      <c r="O2477"/>
      <c r="P2477"/>
    </row>
    <row r="2478" spans="2:16" x14ac:dyDescent="0.25">
      <c r="B2478"/>
      <c r="E2478"/>
      <c r="F2478"/>
      <c r="G2478"/>
      <c r="H2478"/>
      <c r="O2478"/>
      <c r="P2478"/>
    </row>
    <row r="2479" spans="2:16" x14ac:dyDescent="0.25">
      <c r="B2479"/>
      <c r="E2479"/>
      <c r="F2479"/>
      <c r="G2479"/>
      <c r="H2479"/>
      <c r="O2479"/>
      <c r="P2479"/>
    </row>
    <row r="2480" spans="2:16" x14ac:dyDescent="0.25">
      <c r="B2480"/>
      <c r="E2480"/>
      <c r="F2480"/>
      <c r="G2480"/>
      <c r="H2480"/>
      <c r="O2480"/>
      <c r="P2480"/>
    </row>
    <row r="2481" spans="2:16" x14ac:dyDescent="0.25">
      <c r="B2481"/>
      <c r="E2481"/>
      <c r="F2481"/>
      <c r="G2481"/>
      <c r="H2481"/>
      <c r="O2481"/>
      <c r="P2481"/>
    </row>
    <row r="2482" spans="2:16" x14ac:dyDescent="0.25">
      <c r="B2482"/>
      <c r="E2482"/>
      <c r="F2482"/>
      <c r="G2482"/>
      <c r="H2482"/>
      <c r="O2482"/>
      <c r="P2482"/>
    </row>
    <row r="2483" spans="2:16" x14ac:dyDescent="0.25">
      <c r="B2483"/>
      <c r="E2483"/>
      <c r="F2483"/>
      <c r="G2483"/>
      <c r="H2483"/>
      <c r="O2483"/>
      <c r="P2483"/>
    </row>
    <row r="2484" spans="2:16" x14ac:dyDescent="0.25">
      <c r="B2484"/>
      <c r="E2484"/>
      <c r="F2484"/>
      <c r="G2484"/>
      <c r="H2484"/>
      <c r="O2484"/>
      <c r="P2484"/>
    </row>
    <row r="2485" spans="2:16" x14ac:dyDescent="0.25">
      <c r="B2485"/>
      <c r="E2485"/>
      <c r="F2485"/>
      <c r="G2485"/>
      <c r="H2485"/>
      <c r="O2485"/>
      <c r="P2485"/>
    </row>
    <row r="2486" spans="2:16" x14ac:dyDescent="0.25">
      <c r="B2486"/>
      <c r="E2486"/>
      <c r="F2486"/>
      <c r="G2486"/>
      <c r="H2486"/>
      <c r="O2486"/>
      <c r="P2486"/>
    </row>
    <row r="2487" spans="2:16" x14ac:dyDescent="0.25">
      <c r="B2487"/>
      <c r="E2487"/>
      <c r="F2487"/>
      <c r="G2487"/>
      <c r="H2487"/>
      <c r="O2487"/>
      <c r="P2487"/>
    </row>
    <row r="2488" spans="2:16" x14ac:dyDescent="0.25">
      <c r="B2488"/>
      <c r="E2488"/>
      <c r="F2488"/>
      <c r="G2488"/>
      <c r="H2488"/>
      <c r="O2488"/>
      <c r="P2488"/>
    </row>
    <row r="2489" spans="2:16" x14ac:dyDescent="0.25">
      <c r="B2489"/>
      <c r="E2489"/>
      <c r="F2489"/>
      <c r="G2489"/>
      <c r="H2489"/>
      <c r="O2489"/>
      <c r="P2489"/>
    </row>
    <row r="2490" spans="2:16" x14ac:dyDescent="0.25">
      <c r="B2490"/>
      <c r="E2490"/>
      <c r="F2490"/>
      <c r="G2490"/>
      <c r="H2490"/>
      <c r="O2490"/>
      <c r="P2490"/>
    </row>
    <row r="2491" spans="2:16" x14ac:dyDescent="0.25">
      <c r="B2491"/>
      <c r="E2491"/>
      <c r="F2491"/>
      <c r="G2491"/>
      <c r="H2491"/>
      <c r="O2491"/>
      <c r="P2491"/>
    </row>
    <row r="2492" spans="2:16" x14ac:dyDescent="0.25">
      <c r="B2492"/>
      <c r="E2492"/>
      <c r="F2492"/>
      <c r="G2492"/>
      <c r="H2492"/>
      <c r="O2492"/>
      <c r="P2492"/>
    </row>
    <row r="2493" spans="2:16" x14ac:dyDescent="0.25">
      <c r="B2493"/>
      <c r="E2493"/>
      <c r="F2493"/>
      <c r="G2493"/>
      <c r="H2493"/>
      <c r="O2493"/>
      <c r="P2493"/>
    </row>
    <row r="2494" spans="2:16" x14ac:dyDescent="0.25">
      <c r="B2494"/>
      <c r="E2494"/>
      <c r="F2494"/>
      <c r="G2494"/>
      <c r="H2494"/>
      <c r="O2494"/>
      <c r="P2494"/>
    </row>
    <row r="2495" spans="2:16" x14ac:dyDescent="0.25">
      <c r="B2495"/>
      <c r="E2495"/>
      <c r="F2495"/>
      <c r="G2495"/>
      <c r="H2495"/>
      <c r="O2495"/>
      <c r="P2495"/>
    </row>
    <row r="2496" spans="2:16" x14ac:dyDescent="0.25">
      <c r="B2496"/>
      <c r="E2496"/>
      <c r="F2496"/>
      <c r="G2496"/>
      <c r="H2496"/>
      <c r="O2496"/>
      <c r="P2496"/>
    </row>
    <row r="2497" spans="2:16" x14ac:dyDescent="0.25">
      <c r="B2497"/>
      <c r="E2497"/>
      <c r="F2497"/>
      <c r="G2497"/>
      <c r="H2497"/>
      <c r="O2497"/>
      <c r="P2497"/>
    </row>
    <row r="2498" spans="2:16" x14ac:dyDescent="0.25">
      <c r="B2498"/>
      <c r="E2498"/>
      <c r="F2498"/>
      <c r="G2498"/>
      <c r="H2498"/>
      <c r="O2498"/>
      <c r="P2498"/>
    </row>
    <row r="2499" spans="2:16" x14ac:dyDescent="0.25">
      <c r="B2499"/>
      <c r="E2499"/>
      <c r="F2499"/>
      <c r="G2499"/>
      <c r="H2499"/>
      <c r="O2499"/>
      <c r="P2499"/>
    </row>
    <row r="2500" spans="2:16" x14ac:dyDescent="0.25">
      <c r="B2500"/>
      <c r="E2500"/>
      <c r="F2500"/>
      <c r="G2500"/>
      <c r="H2500"/>
      <c r="O2500"/>
      <c r="P2500"/>
    </row>
    <row r="2501" spans="2:16" x14ac:dyDescent="0.25">
      <c r="B2501"/>
      <c r="E2501"/>
      <c r="F2501"/>
      <c r="G2501"/>
      <c r="H2501"/>
      <c r="O2501"/>
      <c r="P2501"/>
    </row>
    <row r="2502" spans="2:16" x14ac:dyDescent="0.25">
      <c r="B2502"/>
      <c r="E2502"/>
      <c r="F2502"/>
      <c r="G2502"/>
      <c r="H2502"/>
      <c r="O2502"/>
      <c r="P2502"/>
    </row>
    <row r="2503" spans="2:16" x14ac:dyDescent="0.25">
      <c r="B2503"/>
      <c r="E2503"/>
      <c r="F2503"/>
      <c r="G2503"/>
      <c r="H2503"/>
      <c r="O2503"/>
      <c r="P2503"/>
    </row>
    <row r="2504" spans="2:16" x14ac:dyDescent="0.25">
      <c r="B2504"/>
      <c r="E2504"/>
      <c r="F2504"/>
      <c r="G2504"/>
      <c r="H2504"/>
      <c r="O2504"/>
      <c r="P2504"/>
    </row>
    <row r="2505" spans="2:16" x14ac:dyDescent="0.25">
      <c r="B2505"/>
      <c r="E2505"/>
      <c r="F2505"/>
      <c r="G2505"/>
      <c r="H2505"/>
      <c r="O2505"/>
      <c r="P2505"/>
    </row>
    <row r="2506" spans="2:16" x14ac:dyDescent="0.25">
      <c r="B2506"/>
      <c r="E2506"/>
      <c r="F2506"/>
      <c r="G2506"/>
      <c r="H2506"/>
      <c r="O2506"/>
      <c r="P2506"/>
    </row>
    <row r="2507" spans="2:16" x14ac:dyDescent="0.25">
      <c r="B2507"/>
      <c r="E2507"/>
      <c r="F2507"/>
      <c r="G2507"/>
      <c r="H2507"/>
      <c r="O2507"/>
      <c r="P2507"/>
    </row>
    <row r="2508" spans="2:16" x14ac:dyDescent="0.25">
      <c r="B2508"/>
      <c r="E2508"/>
      <c r="F2508"/>
      <c r="G2508"/>
      <c r="H2508"/>
      <c r="O2508"/>
      <c r="P2508"/>
    </row>
    <row r="2509" spans="2:16" x14ac:dyDescent="0.25">
      <c r="B2509"/>
      <c r="E2509"/>
      <c r="F2509"/>
      <c r="G2509"/>
      <c r="H2509"/>
      <c r="O2509"/>
      <c r="P2509"/>
    </row>
    <row r="2510" spans="2:16" x14ac:dyDescent="0.25">
      <c r="B2510"/>
      <c r="E2510"/>
      <c r="F2510"/>
      <c r="G2510"/>
      <c r="H2510"/>
      <c r="O2510"/>
      <c r="P2510"/>
    </row>
    <row r="2511" spans="2:16" x14ac:dyDescent="0.25">
      <c r="B2511"/>
      <c r="E2511"/>
      <c r="F2511"/>
      <c r="G2511"/>
      <c r="H2511"/>
      <c r="O2511"/>
      <c r="P2511"/>
    </row>
    <row r="2512" spans="2:16" x14ac:dyDescent="0.25">
      <c r="B2512"/>
      <c r="E2512"/>
      <c r="F2512"/>
      <c r="G2512"/>
      <c r="H2512"/>
      <c r="O2512"/>
      <c r="P2512"/>
    </row>
    <row r="2513" spans="2:16" x14ac:dyDescent="0.25">
      <c r="B2513"/>
      <c r="E2513"/>
      <c r="F2513"/>
      <c r="G2513"/>
      <c r="H2513"/>
      <c r="O2513"/>
      <c r="P2513"/>
    </row>
    <row r="2514" spans="2:16" x14ac:dyDescent="0.25">
      <c r="B2514"/>
      <c r="E2514"/>
      <c r="F2514"/>
      <c r="G2514"/>
      <c r="H2514"/>
      <c r="O2514"/>
      <c r="P2514"/>
    </row>
    <row r="2515" spans="2:16" x14ac:dyDescent="0.25">
      <c r="B2515"/>
      <c r="E2515"/>
      <c r="F2515"/>
      <c r="G2515"/>
      <c r="H2515"/>
      <c r="O2515"/>
      <c r="P2515"/>
    </row>
    <row r="2516" spans="2:16" x14ac:dyDescent="0.25">
      <c r="B2516"/>
      <c r="E2516"/>
      <c r="F2516"/>
      <c r="G2516"/>
      <c r="H2516"/>
      <c r="O2516"/>
      <c r="P2516"/>
    </row>
    <row r="2517" spans="2:16" x14ac:dyDescent="0.25">
      <c r="B2517"/>
      <c r="E2517"/>
      <c r="F2517"/>
      <c r="G2517"/>
      <c r="H2517"/>
      <c r="O2517"/>
      <c r="P2517"/>
    </row>
    <row r="2518" spans="2:16" x14ac:dyDescent="0.25">
      <c r="B2518"/>
      <c r="E2518"/>
      <c r="F2518"/>
      <c r="G2518"/>
      <c r="H2518"/>
      <c r="O2518"/>
      <c r="P2518"/>
    </row>
    <row r="2519" spans="2:16" x14ac:dyDescent="0.25">
      <c r="B2519"/>
      <c r="E2519"/>
      <c r="F2519"/>
      <c r="G2519"/>
      <c r="H2519"/>
      <c r="O2519"/>
      <c r="P2519"/>
    </row>
    <row r="2520" spans="2:16" x14ac:dyDescent="0.25">
      <c r="B2520"/>
      <c r="E2520"/>
      <c r="F2520"/>
      <c r="G2520"/>
      <c r="H2520"/>
      <c r="O2520"/>
      <c r="P2520"/>
    </row>
    <row r="2521" spans="2:16" x14ac:dyDescent="0.25">
      <c r="B2521"/>
      <c r="E2521"/>
      <c r="F2521"/>
      <c r="G2521"/>
      <c r="H2521"/>
      <c r="O2521"/>
      <c r="P2521"/>
    </row>
    <row r="2522" spans="2:16" x14ac:dyDescent="0.25">
      <c r="B2522"/>
      <c r="E2522"/>
      <c r="F2522"/>
      <c r="G2522"/>
      <c r="H2522"/>
      <c r="O2522"/>
      <c r="P2522"/>
    </row>
    <row r="2523" spans="2:16" x14ac:dyDescent="0.25">
      <c r="B2523"/>
      <c r="E2523"/>
      <c r="F2523"/>
      <c r="G2523"/>
      <c r="H2523"/>
      <c r="O2523"/>
      <c r="P2523"/>
    </row>
    <row r="2524" spans="2:16" x14ac:dyDescent="0.25">
      <c r="B2524"/>
      <c r="E2524"/>
      <c r="F2524"/>
      <c r="G2524"/>
      <c r="H2524"/>
      <c r="O2524"/>
      <c r="P2524"/>
    </row>
    <row r="2525" spans="2:16" x14ac:dyDescent="0.25">
      <c r="B2525"/>
      <c r="E2525"/>
      <c r="F2525"/>
      <c r="G2525"/>
      <c r="H2525"/>
      <c r="O2525"/>
      <c r="P2525"/>
    </row>
    <row r="2526" spans="2:16" x14ac:dyDescent="0.25">
      <c r="B2526"/>
      <c r="E2526"/>
      <c r="F2526"/>
      <c r="G2526"/>
      <c r="H2526"/>
      <c r="O2526"/>
      <c r="P2526"/>
    </row>
    <row r="2527" spans="2:16" x14ac:dyDescent="0.25">
      <c r="B2527"/>
      <c r="E2527"/>
      <c r="F2527"/>
      <c r="G2527"/>
      <c r="H2527"/>
      <c r="O2527"/>
      <c r="P2527"/>
    </row>
    <row r="2528" spans="2:16" x14ac:dyDescent="0.25">
      <c r="B2528"/>
      <c r="E2528"/>
      <c r="F2528"/>
      <c r="G2528"/>
      <c r="H2528"/>
      <c r="O2528"/>
      <c r="P2528"/>
    </row>
    <row r="2529" spans="2:16" x14ac:dyDescent="0.25">
      <c r="B2529"/>
      <c r="E2529"/>
      <c r="F2529"/>
      <c r="G2529"/>
      <c r="H2529"/>
      <c r="O2529"/>
      <c r="P2529"/>
    </row>
    <row r="2530" spans="2:16" x14ac:dyDescent="0.25">
      <c r="B2530"/>
      <c r="E2530"/>
      <c r="F2530"/>
      <c r="G2530"/>
      <c r="H2530"/>
      <c r="O2530"/>
      <c r="P2530"/>
    </row>
    <row r="2531" spans="2:16" x14ac:dyDescent="0.25">
      <c r="B2531"/>
      <c r="E2531"/>
      <c r="F2531"/>
      <c r="G2531"/>
      <c r="H2531"/>
      <c r="O2531"/>
      <c r="P2531"/>
    </row>
    <row r="2532" spans="2:16" x14ac:dyDescent="0.25">
      <c r="B2532"/>
      <c r="E2532"/>
      <c r="F2532"/>
      <c r="G2532"/>
      <c r="H2532"/>
      <c r="O2532"/>
      <c r="P2532"/>
    </row>
    <row r="2533" spans="2:16" x14ac:dyDescent="0.25">
      <c r="B2533"/>
      <c r="E2533"/>
      <c r="F2533"/>
      <c r="G2533"/>
      <c r="H2533"/>
      <c r="O2533"/>
      <c r="P2533"/>
    </row>
    <row r="2534" spans="2:16" x14ac:dyDescent="0.25">
      <c r="B2534"/>
      <c r="E2534"/>
      <c r="F2534"/>
      <c r="G2534"/>
      <c r="H2534"/>
      <c r="O2534"/>
      <c r="P2534"/>
    </row>
    <row r="2535" spans="2:16" x14ac:dyDescent="0.25">
      <c r="B2535"/>
      <c r="E2535"/>
      <c r="F2535"/>
      <c r="G2535"/>
      <c r="H2535"/>
      <c r="O2535"/>
      <c r="P2535"/>
    </row>
    <row r="2536" spans="2:16" x14ac:dyDescent="0.25">
      <c r="B2536"/>
      <c r="E2536"/>
      <c r="F2536"/>
      <c r="G2536"/>
      <c r="H2536"/>
      <c r="O2536"/>
      <c r="P2536"/>
    </row>
    <row r="2537" spans="2:16" x14ac:dyDescent="0.25">
      <c r="B2537"/>
      <c r="E2537"/>
      <c r="F2537"/>
      <c r="G2537"/>
      <c r="H2537"/>
      <c r="O2537"/>
      <c r="P2537"/>
    </row>
    <row r="2538" spans="2:16" x14ac:dyDescent="0.25">
      <c r="B2538"/>
      <c r="E2538"/>
      <c r="F2538"/>
      <c r="G2538"/>
      <c r="H2538"/>
      <c r="O2538"/>
      <c r="P2538"/>
    </row>
    <row r="2539" spans="2:16" x14ac:dyDescent="0.25">
      <c r="B2539"/>
      <c r="E2539"/>
      <c r="F2539"/>
      <c r="G2539"/>
      <c r="H2539"/>
      <c r="O2539"/>
      <c r="P2539"/>
    </row>
    <row r="2540" spans="2:16" x14ac:dyDescent="0.25">
      <c r="B2540"/>
      <c r="E2540"/>
      <c r="F2540"/>
      <c r="G2540"/>
      <c r="H2540"/>
      <c r="O2540"/>
      <c r="P2540"/>
    </row>
    <row r="2541" spans="2:16" x14ac:dyDescent="0.25">
      <c r="B2541"/>
      <c r="E2541"/>
      <c r="F2541"/>
      <c r="G2541"/>
      <c r="H2541"/>
      <c r="O2541"/>
      <c r="P2541"/>
    </row>
    <row r="2542" spans="2:16" x14ac:dyDescent="0.25">
      <c r="B2542"/>
      <c r="E2542"/>
      <c r="F2542"/>
      <c r="G2542"/>
      <c r="H2542"/>
      <c r="O2542"/>
      <c r="P2542"/>
    </row>
    <row r="2543" spans="2:16" x14ac:dyDescent="0.25">
      <c r="B2543"/>
      <c r="E2543"/>
      <c r="F2543"/>
      <c r="G2543"/>
      <c r="H2543"/>
      <c r="O2543"/>
      <c r="P2543"/>
    </row>
    <row r="2544" spans="2:16" x14ac:dyDescent="0.25">
      <c r="B2544"/>
      <c r="E2544"/>
      <c r="F2544"/>
      <c r="G2544"/>
      <c r="H2544"/>
      <c r="O2544"/>
      <c r="P2544"/>
    </row>
    <row r="2545" spans="2:16" x14ac:dyDescent="0.25">
      <c r="B2545"/>
      <c r="E2545"/>
      <c r="F2545"/>
      <c r="G2545"/>
      <c r="H2545"/>
      <c r="O2545"/>
      <c r="P2545"/>
    </row>
    <row r="2546" spans="2:16" x14ac:dyDescent="0.25">
      <c r="B2546"/>
      <c r="E2546"/>
      <c r="F2546"/>
      <c r="G2546"/>
      <c r="H2546"/>
      <c r="O2546"/>
      <c r="P2546"/>
    </row>
    <row r="2547" spans="2:16" x14ac:dyDescent="0.25">
      <c r="B2547"/>
      <c r="E2547"/>
      <c r="F2547"/>
      <c r="G2547"/>
      <c r="H2547"/>
      <c r="O2547"/>
      <c r="P2547"/>
    </row>
    <row r="2548" spans="2:16" x14ac:dyDescent="0.25">
      <c r="B2548"/>
      <c r="E2548"/>
      <c r="F2548"/>
      <c r="G2548"/>
      <c r="H2548"/>
      <c r="O2548"/>
      <c r="P2548"/>
    </row>
    <row r="2549" spans="2:16" x14ac:dyDescent="0.25">
      <c r="B2549"/>
      <c r="E2549"/>
      <c r="F2549"/>
      <c r="G2549"/>
      <c r="H2549"/>
      <c r="O2549"/>
      <c r="P2549"/>
    </row>
    <row r="2550" spans="2:16" x14ac:dyDescent="0.25">
      <c r="B2550"/>
      <c r="E2550"/>
      <c r="F2550"/>
      <c r="G2550"/>
      <c r="H2550"/>
      <c r="O2550"/>
      <c r="P2550"/>
    </row>
    <row r="2551" spans="2:16" x14ac:dyDescent="0.25">
      <c r="B2551"/>
      <c r="E2551"/>
      <c r="F2551"/>
      <c r="G2551"/>
      <c r="H2551"/>
      <c r="O2551"/>
      <c r="P2551"/>
    </row>
    <row r="2552" spans="2:16" x14ac:dyDescent="0.25">
      <c r="B2552"/>
      <c r="E2552"/>
      <c r="F2552"/>
      <c r="G2552"/>
      <c r="H2552"/>
      <c r="O2552"/>
      <c r="P2552"/>
    </row>
    <row r="2553" spans="2:16" x14ac:dyDescent="0.25">
      <c r="B2553"/>
      <c r="E2553"/>
      <c r="F2553"/>
      <c r="G2553"/>
      <c r="H2553"/>
      <c r="O2553"/>
      <c r="P2553"/>
    </row>
    <row r="2554" spans="2:16" x14ac:dyDescent="0.25">
      <c r="B2554"/>
      <c r="E2554"/>
      <c r="F2554"/>
      <c r="G2554"/>
      <c r="H2554"/>
      <c r="O2554"/>
      <c r="P2554"/>
    </row>
    <row r="2555" spans="2:16" x14ac:dyDescent="0.25">
      <c r="B2555"/>
      <c r="E2555"/>
      <c r="F2555"/>
      <c r="G2555"/>
      <c r="H2555"/>
      <c r="O2555"/>
      <c r="P2555"/>
    </row>
    <row r="2556" spans="2:16" x14ac:dyDescent="0.25">
      <c r="B2556"/>
      <c r="E2556"/>
      <c r="F2556"/>
      <c r="G2556"/>
      <c r="H2556"/>
      <c r="O2556"/>
      <c r="P2556"/>
    </row>
    <row r="2557" spans="2:16" x14ac:dyDescent="0.25">
      <c r="B2557"/>
      <c r="E2557"/>
      <c r="F2557"/>
      <c r="G2557"/>
      <c r="H2557"/>
      <c r="O2557"/>
      <c r="P2557"/>
    </row>
    <row r="2558" spans="2:16" x14ac:dyDescent="0.25">
      <c r="B2558"/>
      <c r="E2558"/>
      <c r="F2558"/>
      <c r="G2558"/>
      <c r="H2558"/>
      <c r="O2558"/>
      <c r="P2558"/>
    </row>
    <row r="2559" spans="2:16" x14ac:dyDescent="0.25">
      <c r="B2559"/>
      <c r="E2559"/>
      <c r="F2559"/>
      <c r="G2559"/>
      <c r="H2559"/>
      <c r="O2559"/>
      <c r="P2559"/>
    </row>
    <row r="2560" spans="2:16" x14ac:dyDescent="0.25">
      <c r="B2560"/>
      <c r="E2560"/>
      <c r="F2560"/>
      <c r="G2560"/>
      <c r="H2560"/>
      <c r="O2560"/>
      <c r="P2560"/>
    </row>
    <row r="2561" spans="2:16" x14ac:dyDescent="0.25">
      <c r="B2561"/>
      <c r="E2561"/>
      <c r="F2561"/>
      <c r="G2561"/>
      <c r="H2561"/>
      <c r="O2561"/>
      <c r="P2561"/>
    </row>
    <row r="2562" spans="2:16" x14ac:dyDescent="0.25">
      <c r="B2562"/>
      <c r="E2562"/>
      <c r="F2562"/>
      <c r="G2562"/>
      <c r="H2562"/>
      <c r="O2562"/>
      <c r="P2562"/>
    </row>
    <row r="2563" spans="2:16" x14ac:dyDescent="0.25">
      <c r="B2563"/>
      <c r="E2563"/>
      <c r="F2563"/>
      <c r="G2563"/>
      <c r="H2563"/>
      <c r="O2563"/>
      <c r="P2563"/>
    </row>
    <row r="2564" spans="2:16" x14ac:dyDescent="0.25">
      <c r="B2564"/>
      <c r="E2564"/>
      <c r="F2564"/>
      <c r="G2564"/>
      <c r="H2564"/>
      <c r="O2564"/>
      <c r="P2564"/>
    </row>
    <row r="2565" spans="2:16" x14ac:dyDescent="0.25">
      <c r="B2565"/>
      <c r="E2565"/>
      <c r="F2565"/>
      <c r="G2565"/>
      <c r="H2565"/>
      <c r="O2565"/>
      <c r="P2565"/>
    </row>
    <row r="2566" spans="2:16" x14ac:dyDescent="0.25">
      <c r="B2566"/>
      <c r="E2566"/>
      <c r="F2566"/>
      <c r="G2566"/>
      <c r="H2566"/>
      <c r="O2566"/>
      <c r="P2566"/>
    </row>
    <row r="2567" spans="2:16" x14ac:dyDescent="0.25">
      <c r="B2567"/>
      <c r="E2567"/>
      <c r="F2567"/>
      <c r="G2567"/>
      <c r="H2567"/>
      <c r="O2567"/>
      <c r="P2567"/>
    </row>
  </sheetData>
  <mergeCells count="3">
    <mergeCell ref="I2:L2"/>
    <mergeCell ref="A1:L1"/>
    <mergeCell ref="O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50"/>
  <sheetViews>
    <sheetView topLeftCell="C1" zoomScale="70" zoomScaleNormal="70" workbookViewId="0">
      <selection activeCell="K45" sqref="K45"/>
    </sheetView>
  </sheetViews>
  <sheetFormatPr defaultRowHeight="15" x14ac:dyDescent="0.25"/>
  <cols>
    <col min="1" max="1" width="6.28515625" style="73" customWidth="1"/>
    <col min="3" max="3" width="13.42578125" customWidth="1"/>
    <col min="4" max="4" width="93" customWidth="1"/>
    <col min="5" max="5" width="19.7109375" style="132" customWidth="1"/>
    <col min="6" max="7" width="22" customWidth="1"/>
    <col min="8" max="8" width="20.140625" style="73" customWidth="1"/>
    <col min="9" max="12" width="36" style="73" customWidth="1"/>
    <col min="13" max="15" width="9.140625" style="73"/>
    <col min="16" max="16" width="29.7109375" style="73" customWidth="1"/>
    <col min="17" max="17" width="32.28515625" style="73" customWidth="1"/>
    <col min="18" max="92" width="9.140625" style="73"/>
  </cols>
  <sheetData>
    <row r="1" spans="1:92" x14ac:dyDescent="0.25">
      <c r="A1" s="148" t="s">
        <v>134</v>
      </c>
      <c r="B1" s="148"/>
      <c r="C1" s="148"/>
      <c r="D1" s="148"/>
      <c r="E1" s="148"/>
      <c r="F1" s="148"/>
      <c r="G1" s="148"/>
    </row>
    <row r="2" spans="1:92" x14ac:dyDescent="0.25">
      <c r="A2" s="148"/>
      <c r="B2" s="148"/>
      <c r="C2" s="148"/>
      <c r="D2" s="148"/>
      <c r="E2" s="148"/>
      <c r="F2" s="148"/>
      <c r="G2" s="148"/>
    </row>
    <row r="3" spans="1:92" x14ac:dyDescent="0.25">
      <c r="A3" s="148"/>
      <c r="B3" s="148"/>
      <c r="C3" s="148"/>
      <c r="D3" s="148"/>
      <c r="E3" s="148"/>
      <c r="F3" s="148"/>
      <c r="G3" s="148"/>
    </row>
    <row r="4" spans="1:92" x14ac:dyDescent="0.25">
      <c r="A4" s="71" t="s">
        <v>64</v>
      </c>
      <c r="B4" s="71"/>
      <c r="C4" s="71"/>
      <c r="D4" s="71"/>
      <c r="E4" s="71"/>
      <c r="F4" s="71"/>
      <c r="G4" s="72"/>
    </row>
    <row r="5" spans="1:92" x14ac:dyDescent="0.25">
      <c r="A5" s="71" t="s">
        <v>65</v>
      </c>
      <c r="B5" s="71"/>
      <c r="C5" s="71"/>
      <c r="D5" s="71"/>
      <c r="E5" s="71"/>
      <c r="F5" s="71"/>
      <c r="G5" s="72"/>
    </row>
    <row r="6" spans="1:92" ht="16.5" thickBot="1" x14ac:dyDescent="0.3">
      <c r="A6" s="74"/>
      <c r="B6" s="75"/>
      <c r="C6" s="75"/>
      <c r="D6" s="75"/>
      <c r="E6" s="75"/>
      <c r="F6" s="75"/>
      <c r="G6" s="76"/>
    </row>
    <row r="7" spans="1:92" ht="42.75" customHeight="1" thickBot="1" x14ac:dyDescent="0.5">
      <c r="A7" s="77"/>
      <c r="B7" s="78"/>
      <c r="C7" s="78"/>
      <c r="D7" s="78"/>
      <c r="E7" s="79"/>
      <c r="F7" s="78"/>
      <c r="G7" s="78"/>
      <c r="I7" s="55" t="s">
        <v>49</v>
      </c>
      <c r="J7" s="56"/>
      <c r="K7" s="56"/>
      <c r="L7" s="57"/>
      <c r="P7" s="174" t="s">
        <v>56</v>
      </c>
      <c r="Q7" s="175"/>
    </row>
    <row r="8" spans="1:92" s="86" customFormat="1" ht="75.75" thickBot="1" x14ac:dyDescent="0.3">
      <c r="A8" s="80" t="s">
        <v>66</v>
      </c>
      <c r="B8" s="81" t="s">
        <v>67</v>
      </c>
      <c r="C8" s="82"/>
      <c r="D8" s="82"/>
      <c r="E8" s="83" t="s">
        <v>68</v>
      </c>
      <c r="F8" s="84" t="s">
        <v>69</v>
      </c>
      <c r="G8" s="84" t="s">
        <v>70</v>
      </c>
      <c r="H8" s="30" t="s">
        <v>58</v>
      </c>
      <c r="I8" s="45" t="s">
        <v>46</v>
      </c>
      <c r="J8" s="46" t="s">
        <v>62</v>
      </c>
      <c r="K8" s="46" t="s">
        <v>48</v>
      </c>
      <c r="L8" s="47" t="s">
        <v>63</v>
      </c>
      <c r="M8" s="85"/>
      <c r="N8" s="85"/>
      <c r="O8" s="85"/>
      <c r="P8" s="12" t="s">
        <v>52</v>
      </c>
      <c r="Q8" s="13">
        <f>SUM(E45)/12</f>
        <v>219605</v>
      </c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</row>
    <row r="9" spans="1:92" s="86" customFormat="1" ht="21.75" customHeight="1" thickBot="1" x14ac:dyDescent="0.3">
      <c r="A9" s="87" t="s">
        <v>71</v>
      </c>
      <c r="B9" s="88"/>
      <c r="C9" s="88"/>
      <c r="D9" s="88"/>
      <c r="E9" s="88"/>
      <c r="F9" s="88"/>
      <c r="G9" s="89"/>
      <c r="H9" s="90"/>
      <c r="I9" s="85"/>
      <c r="J9" s="85"/>
      <c r="K9" s="85"/>
      <c r="L9" s="85"/>
      <c r="M9" s="85"/>
      <c r="N9" s="85"/>
      <c r="O9" s="85"/>
      <c r="P9" s="14" t="s">
        <v>53</v>
      </c>
      <c r="Q9" s="15">
        <v>100</v>
      </c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</row>
    <row r="10" spans="1:92" s="86" customFormat="1" ht="31.5" x14ac:dyDescent="0.25">
      <c r="A10" s="91" t="s">
        <v>72</v>
      </c>
      <c r="B10" s="92" t="s">
        <v>73</v>
      </c>
      <c r="C10" s="92"/>
      <c r="D10" s="92"/>
      <c r="E10" s="93">
        <f>F10*12</f>
        <v>360000</v>
      </c>
      <c r="F10" s="93">
        <v>30000</v>
      </c>
      <c r="G10" s="149">
        <v>30000</v>
      </c>
      <c r="H10" s="160" t="s">
        <v>61</v>
      </c>
      <c r="I10" s="176">
        <f>IF(H10=$P$12,(E10/12)/$Q$10*8,IF(H10=$P$13,0,IF(H10=$P$14,(E10/12)/$Q$9,E10/12/$Q$9)))</f>
        <v>300</v>
      </c>
      <c r="J10" s="177">
        <f>IF(H10=$P$12,(E10/12)/$Q$10*16,IF(H10=$P$13,0,IF(H10=$P$14,(E10/12)/$Q$9,E10/12/$Q$9)))</f>
        <v>300</v>
      </c>
      <c r="K10" s="177">
        <f>IF(H10=$P$12,(E10/12)/$Q$10*8,IF(H10=$P$13,(E10/12)/$Q$11,IF(H10=$P$14,(E10/12)/$Q$9,E10/12/$Q$9)))</f>
        <v>300</v>
      </c>
      <c r="L10" s="178">
        <f>IF(H10=$P$12,(E10/12)/$Q$10*16,IF(H10=$P$13,(E10/12)/$Q$11,IF(H10=$P$14,(E10/12)/$Q$9,E10/12/$Q$9)))</f>
        <v>300</v>
      </c>
      <c r="M10" s="85"/>
      <c r="N10" s="85"/>
      <c r="O10" s="85"/>
      <c r="P10" s="14" t="s">
        <v>54</v>
      </c>
      <c r="Q10" s="15">
        <f>8*Q9</f>
        <v>800</v>
      </c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</row>
    <row r="11" spans="1:92" s="86" customFormat="1" ht="32.25" thickBot="1" x14ac:dyDescent="0.3">
      <c r="A11" s="94" t="s">
        <v>74</v>
      </c>
      <c r="B11" s="95" t="s">
        <v>75</v>
      </c>
      <c r="C11" s="95"/>
      <c r="D11" s="95"/>
      <c r="E11" s="96">
        <v>0</v>
      </c>
      <c r="F11" s="96">
        <v>0</v>
      </c>
      <c r="G11" s="150">
        <v>0</v>
      </c>
      <c r="H11" s="161"/>
      <c r="I11" s="176">
        <f t="shared" ref="I11:I43" si="0">IF(H11=$P$12,(E11/12)/$Q$10*8,IF(H11=$P$13,0,IF(H11=$P$14,(E11/12)/$Q$9,E11/12/$Q$9)))</f>
        <v>0</v>
      </c>
      <c r="J11" s="177">
        <f t="shared" ref="J11:J43" si="1">IF(H11=$P$12,(E11/12)/$Q$10*16,IF(H11=$P$13,0,IF(H11=$P$14,(E11/12)/$Q$9,E11/12/$Q$9)))</f>
        <v>0</v>
      </c>
      <c r="K11" s="177">
        <f t="shared" ref="K11:K43" si="2">IF(H11=$P$12,(E11/12)/$Q$10*8,IF(H11=$P$13,(E11/12)/$Q$11,IF(H11=$P$14,(E11/12)/$Q$9,E11/12/$Q$9)))</f>
        <v>0</v>
      </c>
      <c r="L11" s="178">
        <f t="shared" ref="L11:L43" si="3">IF(H11=$P$12,(E11/12)/$Q$10*16,IF(H11=$P$13,(E11/12)/$Q$11,IF(H11=$P$14,(E11/12)/$Q$9,E11/12/$Q$9)))</f>
        <v>0</v>
      </c>
      <c r="M11" s="85"/>
      <c r="N11" s="85"/>
      <c r="O11" s="85"/>
      <c r="P11" s="16" t="s">
        <v>55</v>
      </c>
      <c r="Q11" s="17">
        <v>50</v>
      </c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</row>
    <row r="12" spans="1:92" s="86" customFormat="1" x14ac:dyDescent="0.25">
      <c r="A12" s="94" t="s">
        <v>76</v>
      </c>
      <c r="B12" s="95" t="s">
        <v>77</v>
      </c>
      <c r="C12" s="95"/>
      <c r="D12" s="95"/>
      <c r="E12" s="97">
        <f>F12*11</f>
        <v>15000.000000000002</v>
      </c>
      <c r="F12" s="96">
        <f>15000/11</f>
        <v>1363.6363636363637</v>
      </c>
      <c r="G12" s="150">
        <f>15000/11</f>
        <v>1363.6363636363637</v>
      </c>
      <c r="H12" s="161" t="s">
        <v>59</v>
      </c>
      <c r="I12" s="176">
        <f t="shared" si="0"/>
        <v>12.500000000000002</v>
      </c>
      <c r="J12" s="177">
        <f t="shared" si="1"/>
        <v>25.000000000000004</v>
      </c>
      <c r="K12" s="177">
        <f t="shared" si="2"/>
        <v>12.500000000000002</v>
      </c>
      <c r="L12" s="178">
        <f t="shared" si="3"/>
        <v>25.000000000000004</v>
      </c>
      <c r="M12" s="85"/>
      <c r="N12" s="85"/>
      <c r="O12" s="85"/>
      <c r="P12" s="8" t="s">
        <v>59</v>
      </c>
      <c r="Q12" s="8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</row>
    <row r="13" spans="1:92" s="86" customFormat="1" x14ac:dyDescent="0.25">
      <c r="A13" s="94" t="s">
        <v>78</v>
      </c>
      <c r="B13" s="95" t="s">
        <v>79</v>
      </c>
      <c r="C13" s="95"/>
      <c r="D13" s="95"/>
      <c r="E13" s="96">
        <f>F13*12</f>
        <v>40000</v>
      </c>
      <c r="F13" s="96">
        <f>40000/12</f>
        <v>3333.3333333333335</v>
      </c>
      <c r="G13" s="150">
        <f>40000/12</f>
        <v>3333.3333333333335</v>
      </c>
      <c r="H13" s="161" t="s">
        <v>135</v>
      </c>
      <c r="I13" s="176">
        <f t="shared" si="0"/>
        <v>33.333333333333336</v>
      </c>
      <c r="J13" s="177">
        <f t="shared" si="1"/>
        <v>33.333333333333336</v>
      </c>
      <c r="K13" s="177">
        <f t="shared" si="2"/>
        <v>33.333333333333336</v>
      </c>
      <c r="L13" s="178">
        <f t="shared" si="3"/>
        <v>33.333333333333336</v>
      </c>
      <c r="M13" s="85"/>
      <c r="N13" s="85"/>
      <c r="O13" s="85"/>
      <c r="P13" s="8" t="s">
        <v>60</v>
      </c>
      <c r="Q13" s="8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</row>
    <row r="14" spans="1:92" s="86" customFormat="1" x14ac:dyDescent="0.25">
      <c r="A14" s="94" t="s">
        <v>80</v>
      </c>
      <c r="B14" s="95" t="s">
        <v>81</v>
      </c>
      <c r="C14" s="95"/>
      <c r="D14" s="95"/>
      <c r="E14" s="96">
        <f>F14*12</f>
        <v>42000</v>
      </c>
      <c r="F14" s="96">
        <v>3500</v>
      </c>
      <c r="G14" s="150">
        <v>3500</v>
      </c>
      <c r="H14" s="161" t="s">
        <v>135</v>
      </c>
      <c r="I14" s="176">
        <f t="shared" si="0"/>
        <v>35</v>
      </c>
      <c r="J14" s="177">
        <f t="shared" si="1"/>
        <v>35</v>
      </c>
      <c r="K14" s="177">
        <f t="shared" si="2"/>
        <v>35</v>
      </c>
      <c r="L14" s="178">
        <f t="shared" si="3"/>
        <v>35</v>
      </c>
      <c r="M14" s="85"/>
      <c r="N14" s="85"/>
      <c r="O14" s="85"/>
      <c r="P14" s="8" t="s">
        <v>61</v>
      </c>
      <c r="Q14" s="8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</row>
    <row r="15" spans="1:92" s="86" customFormat="1" x14ac:dyDescent="0.25">
      <c r="A15" s="94" t="s">
        <v>82</v>
      </c>
      <c r="B15" s="95" t="s">
        <v>83</v>
      </c>
      <c r="C15" s="95"/>
      <c r="D15" s="95"/>
      <c r="E15" s="96">
        <f>F15*12</f>
        <v>12000</v>
      </c>
      <c r="F15" s="96">
        <v>1000</v>
      </c>
      <c r="G15" s="150">
        <v>1000</v>
      </c>
      <c r="H15" s="161" t="s">
        <v>135</v>
      </c>
      <c r="I15" s="176">
        <f t="shared" si="0"/>
        <v>10</v>
      </c>
      <c r="J15" s="177">
        <f t="shared" si="1"/>
        <v>10</v>
      </c>
      <c r="K15" s="177">
        <f t="shared" si="2"/>
        <v>10</v>
      </c>
      <c r="L15" s="178">
        <f t="shared" si="3"/>
        <v>10</v>
      </c>
      <c r="M15" s="85"/>
      <c r="N15" s="85"/>
      <c r="O15" s="85"/>
      <c r="P15" s="161" t="s">
        <v>135</v>
      </c>
      <c r="Q15" s="86" t="s">
        <v>136</v>
      </c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</row>
    <row r="16" spans="1:92" s="86" customFormat="1" x14ac:dyDescent="0.25">
      <c r="A16" s="94" t="s">
        <v>84</v>
      </c>
      <c r="B16" s="95" t="s">
        <v>85</v>
      </c>
      <c r="C16" s="95"/>
      <c r="D16" s="95"/>
      <c r="E16" s="96">
        <f>F16*12</f>
        <v>18000</v>
      </c>
      <c r="F16" s="96">
        <v>1500</v>
      </c>
      <c r="G16" s="150">
        <v>1500</v>
      </c>
      <c r="H16" s="161" t="s">
        <v>61</v>
      </c>
      <c r="I16" s="176">
        <f t="shared" si="0"/>
        <v>15</v>
      </c>
      <c r="J16" s="177">
        <f t="shared" si="1"/>
        <v>15</v>
      </c>
      <c r="K16" s="177">
        <f t="shared" si="2"/>
        <v>15</v>
      </c>
      <c r="L16" s="178">
        <f t="shared" si="3"/>
        <v>15</v>
      </c>
      <c r="M16" s="85"/>
      <c r="N16" s="85"/>
      <c r="O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</row>
    <row r="17" spans="1:92" s="86" customFormat="1" x14ac:dyDescent="0.25">
      <c r="A17" s="94" t="s">
        <v>86</v>
      </c>
      <c r="B17" s="95" t="s">
        <v>87</v>
      </c>
      <c r="C17" s="95"/>
      <c r="D17" s="95"/>
      <c r="E17" s="96">
        <v>25000</v>
      </c>
      <c r="F17" s="96">
        <f>E17/12</f>
        <v>2083.3333333333335</v>
      </c>
      <c r="G17" s="150">
        <f>F17</f>
        <v>2083.3333333333335</v>
      </c>
      <c r="H17" s="161" t="s">
        <v>61</v>
      </c>
      <c r="I17" s="176">
        <f t="shared" si="0"/>
        <v>20.833333333333336</v>
      </c>
      <c r="J17" s="177">
        <f t="shared" si="1"/>
        <v>20.833333333333336</v>
      </c>
      <c r="K17" s="177">
        <f t="shared" si="2"/>
        <v>20.833333333333336</v>
      </c>
      <c r="L17" s="178">
        <f t="shared" si="3"/>
        <v>20.833333333333336</v>
      </c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</row>
    <row r="18" spans="1:92" s="86" customFormat="1" ht="15.75" thickBot="1" x14ac:dyDescent="0.3">
      <c r="A18" s="98" t="s">
        <v>88</v>
      </c>
      <c r="B18" s="99" t="s">
        <v>89</v>
      </c>
      <c r="C18" s="99"/>
      <c r="D18" s="99"/>
      <c r="E18" s="100">
        <f>F18*12</f>
        <v>360000</v>
      </c>
      <c r="F18" s="100">
        <v>30000</v>
      </c>
      <c r="G18" s="151">
        <v>30000</v>
      </c>
      <c r="H18" s="162" t="s">
        <v>60</v>
      </c>
      <c r="I18" s="179">
        <f t="shared" si="0"/>
        <v>0</v>
      </c>
      <c r="J18" s="180">
        <f t="shared" si="1"/>
        <v>0</v>
      </c>
      <c r="K18" s="180">
        <f t="shared" si="2"/>
        <v>600</v>
      </c>
      <c r="L18" s="181">
        <f t="shared" si="3"/>
        <v>600</v>
      </c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85"/>
      <c r="CE18" s="85"/>
      <c r="CF18" s="85"/>
      <c r="CG18" s="85"/>
      <c r="CH18" s="85"/>
      <c r="CI18" s="85"/>
      <c r="CJ18" s="85"/>
      <c r="CK18" s="85"/>
      <c r="CL18" s="85"/>
      <c r="CM18" s="85"/>
      <c r="CN18" s="85"/>
    </row>
    <row r="19" spans="1:92" s="86" customFormat="1" ht="15.75" thickBot="1" x14ac:dyDescent="0.3">
      <c r="A19" s="101"/>
      <c r="B19" s="102"/>
      <c r="C19" s="102"/>
      <c r="D19" s="102"/>
      <c r="E19" s="103">
        <f>SUM(E10:E18)</f>
        <v>872000</v>
      </c>
      <c r="F19" s="103">
        <f t="shared" ref="F19:G19" si="4">SUM(F10:F18)</f>
        <v>72780.303030303039</v>
      </c>
      <c r="G19" s="152">
        <f t="shared" si="4"/>
        <v>72780.303030303039</v>
      </c>
      <c r="H19" s="163"/>
      <c r="I19" s="182">
        <f>SUM(I10:I18)</f>
        <v>426.66666666666663</v>
      </c>
      <c r="J19" s="182">
        <f t="shared" ref="J19:L19" si="5">SUM(J10:J18)</f>
        <v>439.16666666666663</v>
      </c>
      <c r="K19" s="182">
        <f t="shared" si="5"/>
        <v>1026.6666666666665</v>
      </c>
      <c r="L19" s="182">
        <f t="shared" si="5"/>
        <v>1039.1666666666665</v>
      </c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</row>
    <row r="20" spans="1:92" s="86" customFormat="1" ht="19.5" thickBot="1" x14ac:dyDescent="0.3">
      <c r="A20" s="87" t="s">
        <v>90</v>
      </c>
      <c r="B20" s="88"/>
      <c r="C20" s="88"/>
      <c r="D20" s="88"/>
      <c r="E20" s="88"/>
      <c r="F20" s="88"/>
      <c r="G20" s="89"/>
      <c r="H20" s="164"/>
      <c r="I20" s="176">
        <f t="shared" si="0"/>
        <v>0</v>
      </c>
      <c r="J20" s="177">
        <f t="shared" si="1"/>
        <v>0</v>
      </c>
      <c r="K20" s="177">
        <f t="shared" si="2"/>
        <v>0</v>
      </c>
      <c r="L20" s="178">
        <f t="shared" si="3"/>
        <v>0</v>
      </c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</row>
    <row r="21" spans="1:92" s="86" customFormat="1" x14ac:dyDescent="0.25">
      <c r="A21" s="91" t="s">
        <v>91</v>
      </c>
      <c r="B21" s="104" t="s">
        <v>92</v>
      </c>
      <c r="C21" s="104"/>
      <c r="D21" s="104"/>
      <c r="E21" s="93">
        <v>0</v>
      </c>
      <c r="F21" s="93">
        <v>0</v>
      </c>
      <c r="G21" s="149">
        <v>0</v>
      </c>
      <c r="H21" s="160"/>
      <c r="I21" s="176">
        <f t="shared" si="0"/>
        <v>0</v>
      </c>
      <c r="J21" s="177">
        <f t="shared" si="1"/>
        <v>0</v>
      </c>
      <c r="K21" s="177">
        <f t="shared" si="2"/>
        <v>0</v>
      </c>
      <c r="L21" s="178">
        <f t="shared" si="3"/>
        <v>0</v>
      </c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</row>
    <row r="22" spans="1:92" s="86" customFormat="1" x14ac:dyDescent="0.25">
      <c r="A22" s="94" t="s">
        <v>93</v>
      </c>
      <c r="B22" s="105" t="s">
        <v>94</v>
      </c>
      <c r="C22" s="105"/>
      <c r="D22" s="105"/>
      <c r="E22" s="96">
        <v>0</v>
      </c>
      <c r="F22" s="96">
        <v>0</v>
      </c>
      <c r="G22" s="150">
        <v>0</v>
      </c>
      <c r="H22" s="161"/>
      <c r="I22" s="176">
        <f t="shared" si="0"/>
        <v>0</v>
      </c>
      <c r="J22" s="177">
        <f t="shared" si="1"/>
        <v>0</v>
      </c>
      <c r="K22" s="177">
        <f t="shared" si="2"/>
        <v>0</v>
      </c>
      <c r="L22" s="178">
        <f t="shared" si="3"/>
        <v>0</v>
      </c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5"/>
      <c r="CN22" s="85"/>
    </row>
    <row r="23" spans="1:92" s="86" customFormat="1" x14ac:dyDescent="0.25">
      <c r="A23" s="94" t="s">
        <v>95</v>
      </c>
      <c r="B23" s="95" t="s">
        <v>96</v>
      </c>
      <c r="C23" s="95"/>
      <c r="D23" s="95"/>
      <c r="E23" s="106">
        <f>F23*12</f>
        <v>72000</v>
      </c>
      <c r="F23" s="106">
        <v>6000</v>
      </c>
      <c r="G23" s="153">
        <v>10000</v>
      </c>
      <c r="H23" s="165" t="s">
        <v>61</v>
      </c>
      <c r="I23" s="176">
        <f t="shared" si="0"/>
        <v>60</v>
      </c>
      <c r="J23" s="177">
        <f t="shared" si="1"/>
        <v>60</v>
      </c>
      <c r="K23" s="177">
        <f t="shared" si="2"/>
        <v>60</v>
      </c>
      <c r="L23" s="178">
        <f t="shared" si="3"/>
        <v>60</v>
      </c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</row>
    <row r="24" spans="1:92" s="86" customFormat="1" x14ac:dyDescent="0.25">
      <c r="A24" s="94" t="s">
        <v>97</v>
      </c>
      <c r="B24" s="95" t="s">
        <v>98</v>
      </c>
      <c r="C24" s="95"/>
      <c r="D24" s="95"/>
      <c r="E24" s="96">
        <f>F24*5</f>
        <v>400000</v>
      </c>
      <c r="F24" s="96">
        <v>80000</v>
      </c>
      <c r="G24" s="150">
        <v>0</v>
      </c>
      <c r="H24" s="161" t="s">
        <v>61</v>
      </c>
      <c r="I24" s="176">
        <f t="shared" si="0"/>
        <v>333.33333333333337</v>
      </c>
      <c r="J24" s="177">
        <f t="shared" si="1"/>
        <v>333.33333333333337</v>
      </c>
      <c r="K24" s="177">
        <f t="shared" si="2"/>
        <v>333.33333333333337</v>
      </c>
      <c r="L24" s="178">
        <f t="shared" si="3"/>
        <v>333.33333333333337</v>
      </c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</row>
    <row r="25" spans="1:92" s="86" customFormat="1" x14ac:dyDescent="0.25">
      <c r="A25" s="94" t="s">
        <v>99</v>
      </c>
      <c r="B25" s="95" t="s">
        <v>100</v>
      </c>
      <c r="C25" s="95"/>
      <c r="D25" s="107"/>
      <c r="E25" s="96">
        <v>80000</v>
      </c>
      <c r="F25" s="96"/>
      <c r="G25" s="150">
        <f>E25/6</f>
        <v>13333.333333333334</v>
      </c>
      <c r="H25" s="161" t="s">
        <v>59</v>
      </c>
      <c r="I25" s="176">
        <f t="shared" si="0"/>
        <v>66.666666666666671</v>
      </c>
      <c r="J25" s="177">
        <f t="shared" si="1"/>
        <v>133.33333333333334</v>
      </c>
      <c r="K25" s="177">
        <f t="shared" si="2"/>
        <v>66.666666666666671</v>
      </c>
      <c r="L25" s="178">
        <f t="shared" si="3"/>
        <v>133.33333333333334</v>
      </c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</row>
    <row r="26" spans="1:92" s="86" customFormat="1" ht="30.75" customHeight="1" x14ac:dyDescent="0.25">
      <c r="A26" s="94" t="s">
        <v>101</v>
      </c>
      <c r="B26" s="95" t="s">
        <v>102</v>
      </c>
      <c r="C26" s="95"/>
      <c r="D26" s="107"/>
      <c r="E26" s="96">
        <f>G26*6+18000</f>
        <v>43200</v>
      </c>
      <c r="F26" s="96">
        <f>18000/6</f>
        <v>3000</v>
      </c>
      <c r="G26" s="150">
        <v>4200</v>
      </c>
      <c r="H26" s="161" t="s">
        <v>61</v>
      </c>
      <c r="I26" s="176">
        <f t="shared" si="0"/>
        <v>36</v>
      </c>
      <c r="J26" s="177">
        <f t="shared" si="1"/>
        <v>36</v>
      </c>
      <c r="K26" s="177">
        <f t="shared" si="2"/>
        <v>36</v>
      </c>
      <c r="L26" s="178">
        <f t="shared" si="3"/>
        <v>36</v>
      </c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</row>
    <row r="27" spans="1:92" s="86" customFormat="1" x14ac:dyDescent="0.25">
      <c r="A27" s="94" t="s">
        <v>103</v>
      </c>
      <c r="B27" s="95" t="s">
        <v>104</v>
      </c>
      <c r="C27" s="95"/>
      <c r="D27" s="107"/>
      <c r="E27" s="96">
        <f>F27*6+G27*6</f>
        <v>90000</v>
      </c>
      <c r="F27" s="96">
        <v>5000</v>
      </c>
      <c r="G27" s="150">
        <v>10000</v>
      </c>
      <c r="H27" s="161" t="s">
        <v>59</v>
      </c>
      <c r="I27" s="176">
        <f t="shared" si="0"/>
        <v>75</v>
      </c>
      <c r="J27" s="177">
        <f t="shared" si="1"/>
        <v>150</v>
      </c>
      <c r="K27" s="177">
        <f t="shared" si="2"/>
        <v>75</v>
      </c>
      <c r="L27" s="178">
        <f t="shared" si="3"/>
        <v>150</v>
      </c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</row>
    <row r="28" spans="1:92" s="86" customFormat="1" x14ac:dyDescent="0.25">
      <c r="A28" s="94" t="s">
        <v>105</v>
      </c>
      <c r="B28" s="95" t="s">
        <v>106</v>
      </c>
      <c r="C28" s="95"/>
      <c r="D28" s="107"/>
      <c r="E28" s="96">
        <f>35000*12</f>
        <v>420000</v>
      </c>
      <c r="F28" s="96">
        <v>35000</v>
      </c>
      <c r="G28" s="150">
        <v>35000</v>
      </c>
      <c r="H28" s="161" t="s">
        <v>61</v>
      </c>
      <c r="I28" s="176">
        <f t="shared" si="0"/>
        <v>350</v>
      </c>
      <c r="J28" s="177">
        <f t="shared" si="1"/>
        <v>350</v>
      </c>
      <c r="K28" s="177">
        <f t="shared" si="2"/>
        <v>350</v>
      </c>
      <c r="L28" s="178">
        <f t="shared" si="3"/>
        <v>350</v>
      </c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</row>
    <row r="29" spans="1:92" s="86" customFormat="1" x14ac:dyDescent="0.25">
      <c r="A29" s="94" t="s">
        <v>107</v>
      </c>
      <c r="B29" s="95" t="s">
        <v>108</v>
      </c>
      <c r="C29" s="95"/>
      <c r="D29" s="107"/>
      <c r="E29" s="96">
        <v>30000</v>
      </c>
      <c r="F29" s="96"/>
      <c r="G29" s="150">
        <f>E29/6</f>
        <v>5000</v>
      </c>
      <c r="H29" s="161" t="s">
        <v>135</v>
      </c>
      <c r="I29" s="176">
        <f t="shared" si="0"/>
        <v>25</v>
      </c>
      <c r="J29" s="177">
        <f t="shared" si="1"/>
        <v>25</v>
      </c>
      <c r="K29" s="177">
        <f t="shared" si="2"/>
        <v>25</v>
      </c>
      <c r="L29" s="178">
        <f t="shared" si="3"/>
        <v>25</v>
      </c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  <c r="BW29" s="85"/>
      <c r="BX29" s="85"/>
      <c r="BY29" s="85"/>
      <c r="BZ29" s="85"/>
      <c r="CA29" s="85"/>
      <c r="CB29" s="85"/>
      <c r="CC29" s="85"/>
      <c r="CD29" s="85"/>
      <c r="CE29" s="85"/>
      <c r="CF29" s="85"/>
      <c r="CG29" s="85"/>
      <c r="CH29" s="85"/>
      <c r="CI29" s="85"/>
      <c r="CJ29" s="85"/>
      <c r="CK29" s="85"/>
      <c r="CL29" s="85"/>
      <c r="CM29" s="85"/>
      <c r="CN29" s="85"/>
    </row>
    <row r="30" spans="1:92" s="86" customFormat="1" ht="15.75" thickBot="1" x14ac:dyDescent="0.3">
      <c r="A30" s="98" t="s">
        <v>109</v>
      </c>
      <c r="B30" s="99" t="s">
        <v>110</v>
      </c>
      <c r="C30" s="99"/>
      <c r="D30" s="99"/>
      <c r="E30" s="100">
        <f>60000+3000*6</f>
        <v>78000</v>
      </c>
      <c r="F30" s="100">
        <v>3000</v>
      </c>
      <c r="G30" s="151">
        <f>E30/6</f>
        <v>13000</v>
      </c>
      <c r="H30" s="162" t="s">
        <v>61</v>
      </c>
      <c r="I30" s="176">
        <f t="shared" si="0"/>
        <v>65</v>
      </c>
      <c r="J30" s="177">
        <f t="shared" si="1"/>
        <v>65</v>
      </c>
      <c r="K30" s="177">
        <f t="shared" si="2"/>
        <v>65</v>
      </c>
      <c r="L30" s="178">
        <f t="shared" si="3"/>
        <v>65</v>
      </c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85"/>
      <c r="CJ30" s="85"/>
      <c r="CK30" s="85"/>
      <c r="CL30" s="85"/>
      <c r="CM30" s="85"/>
      <c r="CN30" s="85"/>
    </row>
    <row r="31" spans="1:92" s="86" customFormat="1" ht="15.75" thickBot="1" x14ac:dyDescent="0.3">
      <c r="A31" s="108"/>
      <c r="B31" s="109" t="s">
        <v>111</v>
      </c>
      <c r="C31" s="109"/>
      <c r="D31" s="110"/>
      <c r="E31" s="111">
        <f>SUM(E21:E30)</f>
        <v>1213200</v>
      </c>
      <c r="F31" s="111">
        <f t="shared" ref="F31:G31" si="6">SUM(F21:F30)</f>
        <v>132000</v>
      </c>
      <c r="G31" s="154">
        <f t="shared" si="6"/>
        <v>90533.333333333343</v>
      </c>
      <c r="H31" s="166"/>
      <c r="I31" s="182">
        <f>SUM(I20:I30)</f>
        <v>1011</v>
      </c>
      <c r="J31" s="182">
        <f t="shared" ref="J31:L31" si="7">SUM(J20:J30)</f>
        <v>1152.6666666666667</v>
      </c>
      <c r="K31" s="182">
        <f t="shared" si="7"/>
        <v>1011</v>
      </c>
      <c r="L31" s="182">
        <f t="shared" si="7"/>
        <v>1152.6666666666667</v>
      </c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</row>
    <row r="32" spans="1:92" s="86" customFormat="1" ht="19.5" thickBot="1" x14ac:dyDescent="0.3">
      <c r="A32" s="112" t="s">
        <v>112</v>
      </c>
      <c r="B32" s="113"/>
      <c r="C32" s="113"/>
      <c r="D32" s="113"/>
      <c r="E32" s="113"/>
      <c r="F32" s="113"/>
      <c r="G32" s="89"/>
      <c r="H32" s="164"/>
      <c r="I32" s="176">
        <f t="shared" si="0"/>
        <v>0</v>
      </c>
      <c r="J32" s="177">
        <f t="shared" si="1"/>
        <v>0</v>
      </c>
      <c r="K32" s="177">
        <f t="shared" si="2"/>
        <v>0</v>
      </c>
      <c r="L32" s="178">
        <f t="shared" si="3"/>
        <v>0</v>
      </c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5"/>
      <c r="BW32" s="85"/>
      <c r="BX32" s="85"/>
      <c r="BY32" s="85"/>
      <c r="BZ32" s="85"/>
      <c r="CA32" s="85"/>
      <c r="CB32" s="85"/>
      <c r="CC32" s="85"/>
      <c r="CD32" s="85"/>
      <c r="CE32" s="85"/>
      <c r="CF32" s="85"/>
      <c r="CG32" s="85"/>
      <c r="CH32" s="85"/>
      <c r="CI32" s="85"/>
      <c r="CJ32" s="85"/>
      <c r="CK32" s="85"/>
      <c r="CL32" s="85"/>
      <c r="CM32" s="85"/>
      <c r="CN32" s="85"/>
    </row>
    <row r="33" spans="1:92" s="86" customFormat="1" x14ac:dyDescent="0.25">
      <c r="A33" s="114" t="s">
        <v>113</v>
      </c>
      <c r="B33" s="115" t="s">
        <v>114</v>
      </c>
      <c r="C33" s="115"/>
      <c r="D33" s="115"/>
      <c r="E33" s="116">
        <v>40000</v>
      </c>
      <c r="F33" s="116">
        <f>E33/12</f>
        <v>3333.3333333333335</v>
      </c>
      <c r="G33" s="155">
        <f>F33/12</f>
        <v>277.77777777777777</v>
      </c>
      <c r="H33" s="167" t="s">
        <v>135</v>
      </c>
      <c r="I33" s="176">
        <f t="shared" si="0"/>
        <v>33.333333333333336</v>
      </c>
      <c r="J33" s="177">
        <f t="shared" si="1"/>
        <v>33.333333333333336</v>
      </c>
      <c r="K33" s="177">
        <f t="shared" si="2"/>
        <v>33.333333333333336</v>
      </c>
      <c r="L33" s="178">
        <f t="shared" si="3"/>
        <v>33.333333333333336</v>
      </c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</row>
    <row r="34" spans="1:92" s="86" customFormat="1" x14ac:dyDescent="0.25">
      <c r="A34" s="117" t="s">
        <v>115</v>
      </c>
      <c r="B34" s="118" t="s">
        <v>116</v>
      </c>
      <c r="C34" s="118"/>
      <c r="D34" s="118"/>
      <c r="E34" s="119">
        <v>0</v>
      </c>
      <c r="F34" s="119">
        <v>0</v>
      </c>
      <c r="G34" s="156">
        <v>0</v>
      </c>
      <c r="H34" s="168"/>
      <c r="I34" s="176">
        <f t="shared" si="0"/>
        <v>0</v>
      </c>
      <c r="J34" s="177">
        <f t="shared" si="1"/>
        <v>0</v>
      </c>
      <c r="K34" s="177">
        <f t="shared" si="2"/>
        <v>0</v>
      </c>
      <c r="L34" s="178">
        <f t="shared" si="3"/>
        <v>0</v>
      </c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  <c r="BW34" s="85"/>
      <c r="BX34" s="85"/>
      <c r="BY34" s="85"/>
      <c r="BZ34" s="85"/>
      <c r="CA34" s="85"/>
      <c r="CB34" s="85"/>
      <c r="CC34" s="85"/>
      <c r="CD34" s="85"/>
      <c r="CE34" s="85"/>
      <c r="CF34" s="85"/>
      <c r="CG34" s="85"/>
      <c r="CH34" s="85"/>
      <c r="CI34" s="85"/>
      <c r="CJ34" s="85"/>
      <c r="CK34" s="85"/>
      <c r="CL34" s="85"/>
      <c r="CM34" s="85"/>
      <c r="CN34" s="85"/>
    </row>
    <row r="35" spans="1:92" s="86" customFormat="1" x14ac:dyDescent="0.25">
      <c r="A35" s="117" t="s">
        <v>117</v>
      </c>
      <c r="B35" s="118" t="s">
        <v>118</v>
      </c>
      <c r="C35" s="118"/>
      <c r="D35" s="118"/>
      <c r="E35" s="119">
        <v>0</v>
      </c>
      <c r="F35" s="119">
        <f t="shared" ref="F35:F40" si="8">E35/12</f>
        <v>0</v>
      </c>
      <c r="G35" s="156">
        <f t="shared" ref="G35:G40" si="9">F35</f>
        <v>0</v>
      </c>
      <c r="H35" s="168"/>
      <c r="I35" s="176">
        <f t="shared" si="0"/>
        <v>0</v>
      </c>
      <c r="J35" s="177">
        <f t="shared" si="1"/>
        <v>0</v>
      </c>
      <c r="K35" s="177">
        <f t="shared" si="2"/>
        <v>0</v>
      </c>
      <c r="L35" s="178">
        <f t="shared" si="3"/>
        <v>0</v>
      </c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</row>
    <row r="36" spans="1:92" s="86" customFormat="1" x14ac:dyDescent="0.25">
      <c r="A36" s="117" t="s">
        <v>119</v>
      </c>
      <c r="B36" s="118" t="s">
        <v>120</v>
      </c>
      <c r="C36" s="118"/>
      <c r="D36" s="118"/>
      <c r="E36" s="119">
        <f>3000+15000+10000</f>
        <v>28000</v>
      </c>
      <c r="F36" s="119">
        <f t="shared" si="8"/>
        <v>2333.3333333333335</v>
      </c>
      <c r="G36" s="156">
        <f t="shared" si="9"/>
        <v>2333.3333333333335</v>
      </c>
      <c r="H36" s="168" t="s">
        <v>61</v>
      </c>
      <c r="I36" s="176">
        <f t="shared" si="0"/>
        <v>23.333333333333336</v>
      </c>
      <c r="J36" s="177">
        <f t="shared" si="1"/>
        <v>23.333333333333336</v>
      </c>
      <c r="K36" s="177">
        <f t="shared" si="2"/>
        <v>23.333333333333336</v>
      </c>
      <c r="L36" s="178">
        <f t="shared" si="3"/>
        <v>23.333333333333336</v>
      </c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  <c r="CF36" s="85"/>
      <c r="CG36" s="85"/>
      <c r="CH36" s="85"/>
      <c r="CI36" s="85"/>
      <c r="CJ36" s="85"/>
      <c r="CK36" s="85"/>
      <c r="CL36" s="85"/>
      <c r="CM36" s="85"/>
      <c r="CN36" s="85"/>
    </row>
    <row r="37" spans="1:92" s="86" customFormat="1" x14ac:dyDescent="0.25">
      <c r="A37" s="117" t="s">
        <v>121</v>
      </c>
      <c r="B37" s="118" t="s">
        <v>122</v>
      </c>
      <c r="C37" s="118"/>
      <c r="D37" s="118"/>
      <c r="E37" s="119">
        <v>0</v>
      </c>
      <c r="F37" s="119">
        <f t="shared" si="8"/>
        <v>0</v>
      </c>
      <c r="G37" s="156">
        <f t="shared" si="9"/>
        <v>0</v>
      </c>
      <c r="H37" s="168"/>
      <c r="I37" s="176">
        <f t="shared" si="0"/>
        <v>0</v>
      </c>
      <c r="J37" s="177">
        <f t="shared" si="1"/>
        <v>0</v>
      </c>
      <c r="K37" s="177">
        <f t="shared" si="2"/>
        <v>0</v>
      </c>
      <c r="L37" s="178">
        <f t="shared" si="3"/>
        <v>0</v>
      </c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</row>
    <row r="38" spans="1:92" s="86" customFormat="1" ht="15.75" thickBot="1" x14ac:dyDescent="0.3">
      <c r="A38" s="120" t="s">
        <v>123</v>
      </c>
      <c r="B38" s="121" t="s">
        <v>124</v>
      </c>
      <c r="C38" s="121"/>
      <c r="D38" s="121"/>
      <c r="E38" s="122">
        <v>50000</v>
      </c>
      <c r="F38" s="122">
        <f t="shared" si="8"/>
        <v>4166.666666666667</v>
      </c>
      <c r="G38" s="157">
        <f t="shared" si="9"/>
        <v>4166.666666666667</v>
      </c>
      <c r="H38" s="169" t="s">
        <v>135</v>
      </c>
      <c r="I38" s="176">
        <f t="shared" si="0"/>
        <v>41.666666666666671</v>
      </c>
      <c r="J38" s="177">
        <f t="shared" si="1"/>
        <v>41.666666666666671</v>
      </c>
      <c r="K38" s="177">
        <f t="shared" si="2"/>
        <v>41.666666666666671</v>
      </c>
      <c r="L38" s="178">
        <f t="shared" si="3"/>
        <v>41.666666666666671</v>
      </c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F38" s="85"/>
      <c r="CG38" s="85"/>
      <c r="CH38" s="85"/>
      <c r="CI38" s="85"/>
      <c r="CJ38" s="85"/>
      <c r="CK38" s="85"/>
      <c r="CL38" s="85"/>
      <c r="CM38" s="85"/>
      <c r="CN38" s="85"/>
    </row>
    <row r="39" spans="1:92" s="86" customFormat="1" ht="15.75" thickBot="1" x14ac:dyDescent="0.3">
      <c r="A39" s="120" t="s">
        <v>125</v>
      </c>
      <c r="B39" s="121" t="s">
        <v>126</v>
      </c>
      <c r="C39" s="121"/>
      <c r="D39" s="121"/>
      <c r="E39" s="122">
        <v>20000</v>
      </c>
      <c r="F39" s="122">
        <f t="shared" si="8"/>
        <v>1666.6666666666667</v>
      </c>
      <c r="G39" s="157">
        <f t="shared" si="9"/>
        <v>1666.6666666666667</v>
      </c>
      <c r="H39" s="169" t="s">
        <v>135</v>
      </c>
      <c r="I39" s="176">
        <f t="shared" si="0"/>
        <v>16.666666666666668</v>
      </c>
      <c r="J39" s="177">
        <f t="shared" si="1"/>
        <v>16.666666666666668</v>
      </c>
      <c r="K39" s="177">
        <f t="shared" si="2"/>
        <v>16.666666666666668</v>
      </c>
      <c r="L39" s="178">
        <f t="shared" si="3"/>
        <v>16.666666666666668</v>
      </c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85"/>
      <c r="CE39" s="85"/>
      <c r="CF39" s="85"/>
      <c r="CG39" s="85"/>
      <c r="CH39" s="85"/>
      <c r="CI39" s="85"/>
      <c r="CJ39" s="85"/>
      <c r="CK39" s="85"/>
      <c r="CL39" s="85"/>
      <c r="CM39" s="85"/>
      <c r="CN39" s="85"/>
    </row>
    <row r="40" spans="1:92" s="86" customFormat="1" ht="15.75" thickBot="1" x14ac:dyDescent="0.3">
      <c r="A40" s="120" t="s">
        <v>127</v>
      </c>
      <c r="B40" s="121" t="s">
        <v>128</v>
      </c>
      <c r="C40" s="121"/>
      <c r="D40" s="121"/>
      <c r="E40" s="122">
        <v>25000</v>
      </c>
      <c r="F40" s="122">
        <f t="shared" si="8"/>
        <v>2083.3333333333335</v>
      </c>
      <c r="G40" s="157">
        <f t="shared" si="9"/>
        <v>2083.3333333333335</v>
      </c>
      <c r="H40" s="169" t="s">
        <v>135</v>
      </c>
      <c r="I40" s="176">
        <f t="shared" si="0"/>
        <v>20.833333333333336</v>
      </c>
      <c r="J40" s="177">
        <f t="shared" si="1"/>
        <v>20.833333333333336</v>
      </c>
      <c r="K40" s="177">
        <f t="shared" si="2"/>
        <v>20.833333333333336</v>
      </c>
      <c r="L40" s="178">
        <f t="shared" si="3"/>
        <v>20.833333333333336</v>
      </c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85"/>
      <c r="CE40" s="85"/>
      <c r="CF40" s="85"/>
      <c r="CG40" s="85"/>
      <c r="CH40" s="85"/>
      <c r="CI40" s="85"/>
      <c r="CJ40" s="85"/>
      <c r="CK40" s="85"/>
      <c r="CL40" s="85"/>
      <c r="CM40" s="85"/>
      <c r="CN40" s="85"/>
    </row>
    <row r="41" spans="1:92" s="86" customFormat="1" ht="15.75" thickBot="1" x14ac:dyDescent="0.3">
      <c r="A41" s="123"/>
      <c r="B41" s="124" t="s">
        <v>129</v>
      </c>
      <c r="C41" s="124"/>
      <c r="D41" s="125"/>
      <c r="E41" s="126">
        <f>SUM(E33:E40)</f>
        <v>163000</v>
      </c>
      <c r="F41" s="126">
        <f>SUM(F33:F40)</f>
        <v>13583.333333333334</v>
      </c>
      <c r="G41" s="158">
        <f>SUM(G33:G40)</f>
        <v>10527.777777777779</v>
      </c>
      <c r="H41" s="170"/>
      <c r="I41" s="182">
        <f>SUM(I32:I40)</f>
        <v>135.83333333333334</v>
      </c>
      <c r="J41" s="182">
        <f t="shared" ref="J41:L41" si="10">SUM(J32:J40)</f>
        <v>135.83333333333334</v>
      </c>
      <c r="K41" s="182">
        <f t="shared" si="10"/>
        <v>135.83333333333334</v>
      </c>
      <c r="L41" s="182">
        <f t="shared" si="10"/>
        <v>135.83333333333334</v>
      </c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</row>
    <row r="42" spans="1:92" s="86" customFormat="1" ht="15.75" thickBot="1" x14ac:dyDescent="0.3">
      <c r="A42" s="127"/>
      <c r="E42" s="96"/>
      <c r="F42" s="96"/>
      <c r="G42" s="150"/>
      <c r="H42" s="161"/>
      <c r="I42" s="176">
        <f t="shared" si="0"/>
        <v>0</v>
      </c>
      <c r="J42" s="177">
        <f t="shared" si="1"/>
        <v>0</v>
      </c>
      <c r="K42" s="177">
        <f t="shared" si="2"/>
        <v>0</v>
      </c>
      <c r="L42" s="178">
        <f t="shared" si="3"/>
        <v>0</v>
      </c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5"/>
      <c r="BT42" s="85"/>
      <c r="BU42" s="85"/>
      <c r="BV42" s="85"/>
      <c r="BW42" s="85"/>
      <c r="BX42" s="85"/>
      <c r="BY42" s="85"/>
      <c r="BZ42" s="85"/>
      <c r="CA42" s="85"/>
      <c r="CB42" s="85"/>
      <c r="CC42" s="85"/>
      <c r="CD42" s="85"/>
      <c r="CE42" s="85"/>
      <c r="CF42" s="85"/>
      <c r="CG42" s="85"/>
      <c r="CH42" s="85"/>
      <c r="CI42" s="85"/>
      <c r="CJ42" s="85"/>
      <c r="CK42" s="85"/>
      <c r="CL42" s="85"/>
      <c r="CM42" s="85"/>
      <c r="CN42" s="85"/>
    </row>
    <row r="43" spans="1:92" s="86" customFormat="1" ht="15.75" thickBot="1" x14ac:dyDescent="0.3">
      <c r="A43" s="128" t="s">
        <v>130</v>
      </c>
      <c r="B43" s="129" t="s">
        <v>131</v>
      </c>
      <c r="C43" s="130"/>
      <c r="D43" s="130"/>
      <c r="E43" s="131">
        <f>E10*0.13+E10*0.3+E23*0.18+E27*0.13+E27*0.3+E28*0.13+E28*0.3</f>
        <v>387060</v>
      </c>
      <c r="F43" s="131">
        <f>E43/12</f>
        <v>32255</v>
      </c>
      <c r="G43" s="131">
        <f>F43</f>
        <v>32255</v>
      </c>
      <c r="H43" s="171" t="s">
        <v>59</v>
      </c>
      <c r="I43" s="182">
        <f t="shared" si="0"/>
        <v>322.55</v>
      </c>
      <c r="J43" s="183">
        <f t="shared" si="1"/>
        <v>645.1</v>
      </c>
      <c r="K43" s="183">
        <f t="shared" si="2"/>
        <v>322.55</v>
      </c>
      <c r="L43" s="184">
        <f t="shared" si="3"/>
        <v>645.1</v>
      </c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  <c r="BW43" s="85"/>
      <c r="BX43" s="85"/>
      <c r="BY43" s="85"/>
      <c r="BZ43" s="85"/>
      <c r="CA43" s="85"/>
      <c r="CB43" s="85"/>
      <c r="CC43" s="85"/>
      <c r="CD43" s="85"/>
      <c r="CE43" s="85"/>
      <c r="CF43" s="85"/>
      <c r="CG43" s="85"/>
      <c r="CH43" s="85"/>
      <c r="CI43" s="85"/>
      <c r="CJ43" s="85"/>
      <c r="CK43" s="85"/>
      <c r="CL43" s="85"/>
      <c r="CM43" s="85"/>
      <c r="CN43" s="85"/>
    </row>
    <row r="44" spans="1:92" ht="15.75" thickBot="1" x14ac:dyDescent="0.3">
      <c r="H44" s="172"/>
    </row>
    <row r="45" spans="1:92" s="138" customFormat="1" ht="19.5" thickBot="1" x14ac:dyDescent="0.3">
      <c r="A45" s="133"/>
      <c r="B45" s="134" t="s">
        <v>132</v>
      </c>
      <c r="C45" s="134"/>
      <c r="D45" s="135"/>
      <c r="E45" s="136">
        <f>SUM(E43,E41,E31,E19)</f>
        <v>2635260</v>
      </c>
      <c r="F45" s="136">
        <f t="shared" ref="F45:G45" si="11">SUM(F43,F41,F31,F19)</f>
        <v>250618.63636363638</v>
      </c>
      <c r="G45" s="159">
        <f t="shared" si="11"/>
        <v>206096.41414141416</v>
      </c>
      <c r="H45" s="173"/>
      <c r="I45" s="185">
        <f>SUM(I43,I41,I31,I19)</f>
        <v>1896.0499999999997</v>
      </c>
      <c r="J45" s="185">
        <f t="shared" ref="J45:L45" si="12">SUM(J43,J41,J31,J19)</f>
        <v>2372.7666666666669</v>
      </c>
      <c r="K45" s="185">
        <f t="shared" si="12"/>
        <v>2496.0499999999997</v>
      </c>
      <c r="L45" s="185">
        <f t="shared" si="12"/>
        <v>2972.7666666666664</v>
      </c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  <c r="AT45" s="137"/>
      <c r="AU45" s="137"/>
      <c r="AV45" s="137"/>
      <c r="AW45" s="137"/>
      <c r="AX45" s="137"/>
      <c r="AY45" s="137"/>
      <c r="AZ45" s="137"/>
      <c r="BA45" s="137"/>
      <c r="BB45" s="137"/>
      <c r="BC45" s="137"/>
      <c r="BD45" s="137"/>
      <c r="BE45" s="137"/>
      <c r="BF45" s="137"/>
      <c r="BG45" s="137"/>
      <c r="BH45" s="137"/>
      <c r="BI45" s="137"/>
      <c r="BJ45" s="137"/>
      <c r="BK45" s="137"/>
      <c r="BL45" s="137"/>
      <c r="BM45" s="137"/>
      <c r="BN45" s="137"/>
      <c r="BO45" s="137"/>
      <c r="BP45" s="137"/>
      <c r="BQ45" s="137"/>
      <c r="BR45" s="137"/>
      <c r="BS45" s="137"/>
      <c r="BT45" s="137"/>
      <c r="BU45" s="137"/>
      <c r="BV45" s="137"/>
      <c r="BW45" s="137"/>
      <c r="BX45" s="137"/>
      <c r="BY45" s="137"/>
      <c r="BZ45" s="137"/>
      <c r="CA45" s="137"/>
      <c r="CB45" s="137"/>
      <c r="CC45" s="137"/>
      <c r="CD45" s="137"/>
      <c r="CE45" s="137"/>
      <c r="CF45" s="137"/>
      <c r="CG45" s="137"/>
      <c r="CH45" s="137"/>
      <c r="CI45" s="137"/>
      <c r="CJ45" s="137"/>
      <c r="CK45" s="137"/>
      <c r="CL45" s="137"/>
      <c r="CM45" s="137"/>
      <c r="CN45" s="137"/>
    </row>
    <row r="46" spans="1:92" x14ac:dyDescent="0.25">
      <c r="D46">
        <v>100</v>
      </c>
      <c r="J46" s="139"/>
    </row>
    <row r="47" spans="1:92" x14ac:dyDescent="0.25">
      <c r="D47" s="140" t="s">
        <v>133</v>
      </c>
      <c r="E47" s="141">
        <f>E45/12/D46</f>
        <v>2196.0500000000002</v>
      </c>
    </row>
    <row r="48" spans="1:92" x14ac:dyDescent="0.25">
      <c r="D48" s="142" t="str">
        <f>A9</f>
        <v>1. Обязательные платежи по содержанию ДНТ</v>
      </c>
      <c r="E48" s="143">
        <f>E19/12/D46</f>
        <v>726.66666666666674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</row>
    <row r="49" spans="4:5" x14ac:dyDescent="0.25">
      <c r="D49" s="144" t="str">
        <f>A20</f>
        <v>2 . ПЛАТЕЖИ ПО МИНИМАЛЬНОМУ ОБЕСПЕЧЕНИЮ ЖИЗНЕДЕЯТЕЛЬНОСТИ ПОСЁЛКА</v>
      </c>
      <c r="E49" s="145">
        <f>(E31+E43)/12/D46</f>
        <v>1333.55</v>
      </c>
    </row>
    <row r="50" spans="4:5" x14ac:dyDescent="0.25">
      <c r="D50" s="146" t="str">
        <f>A32</f>
        <v>3. Инвестиционный блок</v>
      </c>
      <c r="E50" s="147">
        <f>E41/12/D46</f>
        <v>135.83333333333334</v>
      </c>
    </row>
  </sheetData>
  <mergeCells count="41">
    <mergeCell ref="B43:D43"/>
    <mergeCell ref="B45:D45"/>
    <mergeCell ref="A1:G3"/>
    <mergeCell ref="I7:L7"/>
    <mergeCell ref="P7:Q7"/>
    <mergeCell ref="B36:D36"/>
    <mergeCell ref="B37:D37"/>
    <mergeCell ref="B38:D38"/>
    <mergeCell ref="B39:D39"/>
    <mergeCell ref="B40:D40"/>
    <mergeCell ref="B41:D41"/>
    <mergeCell ref="B30:D30"/>
    <mergeCell ref="B31:D31"/>
    <mergeCell ref="A32:F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7:D17"/>
    <mergeCell ref="B18:D18"/>
    <mergeCell ref="A20:F20"/>
    <mergeCell ref="B21:D21"/>
    <mergeCell ref="B22:D22"/>
    <mergeCell ref="B23:D23"/>
    <mergeCell ref="B11:D11"/>
    <mergeCell ref="B12:D12"/>
    <mergeCell ref="B13:D13"/>
    <mergeCell ref="B14:D14"/>
    <mergeCell ref="B15:D15"/>
    <mergeCell ref="B16:D16"/>
    <mergeCell ref="A4:F4"/>
    <mergeCell ref="A5:F5"/>
    <mergeCell ref="A6:F6"/>
    <mergeCell ref="B8:D8"/>
    <mergeCell ref="A9:F9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ПРИМЕР </vt:lpstr>
      <vt:lpstr>НАША СМЕТА НА 2015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2014-12-28T21:31:23Z</dcterms:created>
  <dcterms:modified xsi:type="dcterms:W3CDTF">2015-01-02T14:14:52Z</dcterms:modified>
</cp:coreProperties>
</file>